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108" windowWidth="15240" windowHeight="7992" tabRatio="946" activeTab="0"/>
  </bookViews>
  <sheets>
    <sheet name="Notas a los Estados Financieros" sheetId="1" r:id="rId1"/>
    <sheet name="Hoja1" sheetId="2" state="hidden" r:id="rId2"/>
    <sheet name="ESF-01" sheetId="3" r:id="rId3"/>
    <sheet name="ESF-02" sheetId="4" r:id="rId4"/>
    <sheet name="ESF-03" sheetId="5" r:id="rId5"/>
    <sheet name="ESF-04" sheetId="6" r:id="rId6"/>
    <sheet name="ESF-05" sheetId="7" r:id="rId7"/>
    <sheet name="ESF-06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</sheets>
  <definedNames>
    <definedName name="_xlnm.Print_Area" localSheetId="26">'Conciliacion_Eg'!$A$1:$C$37</definedName>
    <definedName name="_xlnm.Print_Area" localSheetId="25">'Conciliacion_Ig'!$A$1:$C$22</definedName>
    <definedName name="_xlnm.Print_Area" localSheetId="17">'EA-01'!$A$1:$D$233</definedName>
    <definedName name="_xlnm.Print_Area" localSheetId="18">'EA-02'!$A$1:$E$13</definedName>
    <definedName name="_xlnm.Print_Area" localSheetId="19">'EA-03 '!$A$1:$E$158</definedName>
    <definedName name="_xlnm.Print_Area" localSheetId="22">'EFE-01  '!$A$1:$E$255</definedName>
    <definedName name="_xlnm.Print_Area" localSheetId="23">'EFE-02'!$A$1:$D$51</definedName>
    <definedName name="_xlnm.Print_Area" localSheetId="24">'EFE-03'!$A$1:$D$45</definedName>
    <definedName name="_xlnm.Print_Area" localSheetId="2">'ESF-01'!$A$1:$E$60</definedName>
    <definedName name="_xlnm.Print_Area" localSheetId="3">'ESF-02'!$A$1:$G$28</definedName>
    <definedName name="_xlnm.Print_Area" localSheetId="4">'ESF-03'!$A$1:$I$241</definedName>
    <definedName name="_xlnm.Print_Area" localSheetId="5">'ESF-04'!$A$1:$H$8</definedName>
    <definedName name="_xlnm.Print_Area" localSheetId="6">'ESF-05'!$A$1:$D$53</definedName>
    <definedName name="_xlnm.Print_Area" localSheetId="7">'ESF-06'!$A$1:$G$9</definedName>
    <definedName name="_xlnm.Print_Area" localSheetId="8">'ESF-07'!$A$1:$E$9</definedName>
    <definedName name="_xlnm.Print_Area" localSheetId="9">'ESF-08'!$A$1:$H$114</definedName>
    <definedName name="_xlnm.Print_Area" localSheetId="10">'ESF-09'!$A$1:$F$26</definedName>
    <definedName name="_xlnm.Print_Area" localSheetId="11">'ESF-10'!$A$1:$H$9</definedName>
    <definedName name="_xlnm.Print_Area" localSheetId="12">'ESF-11'!$A$1:$D$26</definedName>
    <definedName name="_xlnm.Print_Area" localSheetId="13">'ESF-12'!$A$1:$H$481</definedName>
    <definedName name="_xlnm.Print_Area" localSheetId="14">'ESF-13'!$A$1:$E$16</definedName>
    <definedName name="_xlnm.Print_Area" localSheetId="15">'ESF-14'!$A$1:$E$23</definedName>
    <definedName name="_xlnm.Print_Area" localSheetId="16">'ESF-15'!$A$1:$AA$14</definedName>
    <definedName name="_xlnm.Print_Area" localSheetId="20">'VHP-01'!$A$1:$G$13</definedName>
    <definedName name="_xlnm.Print_Area" localSheetId="21">'VHP-02'!$A$1:$F$12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fullCalcOnLoad="1"/>
</workbook>
</file>

<file path=xl/sharedStrings.xml><?xml version="1.0" encoding="utf-8"?>
<sst xmlns="http://schemas.openxmlformats.org/spreadsheetml/2006/main" count="3827" uniqueCount="3144">
  <si>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</si>
  <si>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</si>
  <si>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</si>
  <si>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</si>
  <si>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</si>
  <si>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</si>
  <si>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</si>
  <si>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</si>
  <si>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</si>
  <si>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</si>
  <si>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</si>
  <si>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</si>
  <si>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</si>
  <si>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</si>
  <si>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</si>
  <si>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</si>
  <si>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</si>
  <si>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</si>
  <si>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</si>
  <si>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</si>
  <si>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</si>
  <si>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</si>
  <si>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</si>
  <si>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</si>
  <si>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</si>
  <si>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</si>
  <si>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</si>
  <si>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</si>
  <si>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</si>
  <si>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</si>
  <si>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</si>
  <si>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</si>
  <si>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</si>
  <si>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</si>
  <si>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</si>
  <si>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</si>
  <si>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</si>
  <si>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</si>
  <si>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</si>
  <si>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</si>
  <si>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</si>
  <si>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</si>
  <si>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</si>
  <si>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</si>
  <si>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</si>
  <si>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</si>
  <si>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MONTO</t>
  </si>
  <si>
    <t>TIPO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</si>
  <si>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</si>
  <si>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</si>
  <si>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</si>
  <si>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</si>
  <si>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</si>
  <si>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</si>
  <si>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</si>
  <si>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</si>
  <si>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</si>
  <si>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</si>
  <si>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</si>
  <si>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</si>
  <si>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</si>
  <si>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</si>
  <si>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</si>
  <si>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</si>
  <si>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</si>
  <si>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</si>
  <si>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</si>
  <si>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</si>
  <si>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</si>
  <si>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</si>
  <si>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</si>
  <si>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</si>
  <si>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</si>
  <si>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</si>
  <si>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</si>
  <si>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</si>
  <si>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</si>
  <si>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</si>
  <si>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</si>
  <si>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</si>
  <si>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</si>
  <si>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</si>
  <si>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</si>
  <si>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</si>
  <si>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</si>
  <si>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</si>
  <si>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</si>
  <si>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</si>
  <si>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</si>
  <si>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</si>
  <si>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</si>
  <si>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</si>
  <si>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</si>
  <si>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</si>
  <si>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</si>
  <si>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</si>
  <si>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</si>
  <si>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</si>
  <si>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</si>
  <si>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</si>
  <si>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</si>
  <si>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</si>
  <si>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</si>
  <si>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</si>
  <si>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</si>
  <si>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</si>
  <si>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</si>
  <si>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</si>
  <si>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</si>
  <si>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</si>
  <si>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</si>
  <si>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</si>
  <si>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</si>
  <si>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</si>
  <si>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</si>
  <si>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</si>
  <si>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</si>
  <si>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</si>
  <si>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</si>
  <si>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1250    ACTIVOS INTANGIBLES</t>
  </si>
  <si>
    <t>1290    OTROS ACTIVOS NO CIRCULANTES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</si>
  <si>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</si>
  <si>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</si>
  <si>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</si>
  <si>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</si>
  <si>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</si>
  <si>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</si>
  <si>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</si>
  <si>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</si>
  <si>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</si>
  <si>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</si>
  <si>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</si>
  <si>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</si>
  <si>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</si>
  <si>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</si>
  <si>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</si>
  <si>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</si>
  <si>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</si>
  <si>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</si>
  <si>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</si>
  <si>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</si>
  <si>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</si>
  <si>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</si>
  <si>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</si>
  <si>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</si>
  <si>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</si>
  <si>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</si>
  <si>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</si>
  <si>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</si>
  <si>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</si>
  <si>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</si>
  <si>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</si>
  <si>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</si>
  <si>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</si>
  <si>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</si>
  <si>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</si>
  <si>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</si>
  <si>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</si>
  <si>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</si>
  <si>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</si>
  <si>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</si>
  <si>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</si>
  <si>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</si>
  <si>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</si>
  <si>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</si>
  <si>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</si>
  <si>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</si>
  <si>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</si>
  <si>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</si>
  <si>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</si>
  <si>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</si>
  <si>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</si>
  <si>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</si>
  <si>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</si>
  <si>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</si>
  <si>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</si>
  <si>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</si>
  <si>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</si>
  <si>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</si>
  <si>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</si>
  <si>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</si>
  <si>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NOTA:     EFE-03</t>
  </si>
  <si>
    <t>TOTAL_1140</t>
  </si>
  <si>
    <t>TOTAL_1150</t>
  </si>
  <si>
    <t>TOTAL_1240</t>
  </si>
  <si>
    <t>TOTAL_1250</t>
  </si>
  <si>
    <t>TOTAL_1270</t>
  </si>
  <si>
    <t>TOTAL_1290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</si>
  <si>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</si>
  <si>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</si>
  <si>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</si>
  <si>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</si>
  <si>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</si>
  <si>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</si>
  <si>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</si>
  <si>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</si>
  <si>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</si>
  <si>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TOTAL_2240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</si>
  <si>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</si>
  <si>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</si>
  <si>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</si>
  <si>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</si>
  <si>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</si>
  <si>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</si>
  <si>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</si>
  <si>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</si>
  <si>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</si>
  <si>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</si>
  <si>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</si>
  <si>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</si>
  <si>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</si>
  <si>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</si>
  <si>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</si>
  <si>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</si>
  <si>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</si>
  <si>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</si>
  <si>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</si>
  <si>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</si>
  <si>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</si>
  <si>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</si>
  <si>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</si>
  <si>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</si>
  <si>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</si>
  <si>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</si>
  <si>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</si>
  <si>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</si>
  <si>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</si>
  <si>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</si>
  <si>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</si>
  <si>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</si>
  <si>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</si>
  <si>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</si>
  <si>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</si>
  <si>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</si>
  <si>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</si>
  <si>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</si>
  <si>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</si>
  <si>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</si>
  <si>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</si>
  <si>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</si>
  <si>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</si>
  <si>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</si>
  <si>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</si>
  <si>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</si>
  <si>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</si>
  <si>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</si>
  <si>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ESF-04</t>
  </si>
  <si>
    <t>BIENES DISPONIBLES PARA SU TRANSFORMACIÓN ESTIMACIONES Y DETERIOROS</t>
  </si>
  <si>
    <t>Bajo protesta de decir verdad declaramos que los Estados Financieros y sus notas, son razonablemente correctos y son responsabilidad del emisor.</t>
  </si>
  <si>
    <t>1114    INVERSIONES TEMPORALES (HASTA 3 MESES)</t>
  </si>
  <si>
    <t>NOTA:   ESF-01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</si>
  <si>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</si>
  <si>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</si>
  <si>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</si>
  <si>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</si>
  <si>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</si>
  <si>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</si>
  <si>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</si>
  <si>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</si>
  <si>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</si>
  <si>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</si>
  <si>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</si>
  <si>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</si>
  <si>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</si>
  <si>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</si>
  <si>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</si>
  <si>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</si>
  <si>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 xml:space="preserve">        BIENES DISPONIBLES PARA SU TRANSFORMACIÓN ESTIMACIONES Y DETERIOROS</t>
  </si>
  <si>
    <t>NOTA:        ESF-04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</si>
  <si>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</si>
  <si>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</si>
  <si>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</si>
  <si>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</si>
  <si>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</si>
  <si>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</si>
  <si>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</si>
  <si>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</si>
  <si>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</si>
  <si>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</si>
  <si>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1123    DEUDORES DIVERSOS POR COBRAR A CORTO PLAZO</t>
  </si>
  <si>
    <t>NOTA:   ESF-03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</si>
  <si>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</si>
  <si>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</si>
  <si>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</si>
  <si>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</si>
  <si>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</si>
  <si>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</si>
  <si>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</si>
  <si>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</si>
  <si>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</si>
  <si>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</si>
  <si>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</si>
  <si>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</si>
  <si>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</si>
  <si>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</si>
  <si>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</si>
  <si>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</si>
  <si>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</si>
  <si>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</si>
  <si>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</si>
  <si>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</si>
  <si>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</si>
  <si>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</si>
  <si>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TOTAL_1263</t>
  </si>
  <si>
    <t>1264    DETERIORO ACUMULADO DE ACTIVOS BIOLÓGICOS</t>
  </si>
  <si>
    <t>TOTAL_1264</t>
  </si>
  <si>
    <t>1265    AMORTIZACIÓN ACUMULADA DE ACTIVOS INTANGIBLES</t>
  </si>
  <si>
    <t>TOTAL_1265</t>
  </si>
  <si>
    <t>2159    OTROS PASIVOS DIFERIDOS A CORTO PLAZO</t>
  </si>
  <si>
    <t>TOTAL_2159</t>
  </si>
  <si>
    <t>2199    OTROS PASIVOS CIRCULANTES</t>
  </si>
  <si>
    <t>NOTA:     ESF-14</t>
  </si>
  <si>
    <t>TOTAL_2199</t>
  </si>
  <si>
    <t>TOTAL_1130</t>
  </si>
  <si>
    <t>TOTAL_1230</t>
  </si>
  <si>
    <t>TOTAL_5000</t>
  </si>
  <si>
    <t>TOTAL_1110</t>
  </si>
  <si>
    <t>TOTAL_1240 Y 1250</t>
  </si>
  <si>
    <t xml:space="preserve">NOTAS A LOS ESTADOS FINANCIEROS AL 31 DE DICIEMBRE 2016                  </t>
  </si>
  <si>
    <t xml:space="preserve"> 11140-0000-0002-0004-0000</t>
  </si>
  <si>
    <t>BANORTE CTA:198148380</t>
  </si>
  <si>
    <t>MESA DE DINERO/PAPEL GUBERNAMENTAL</t>
  </si>
  <si>
    <t>NADA QUE COMENTAR</t>
  </si>
  <si>
    <t xml:space="preserve"> 11140-0000-0002-0005-0000</t>
  </si>
  <si>
    <t>BANORTE CTA:198148399</t>
  </si>
  <si>
    <t xml:space="preserve"> 11140-0000-0002-0007-0000</t>
  </si>
  <si>
    <t>BANORTE CTA:741789 FIDUCIARIO CB</t>
  </si>
  <si>
    <t xml:space="preserve"> 11140-0000-0002-0008-0000</t>
  </si>
  <si>
    <t>BANORTE CTA: 00501733715</t>
  </si>
  <si>
    <t xml:space="preserve"> 11140-0000-0002-0009-0000</t>
  </si>
  <si>
    <t>BANORTE CTA: 503707783</t>
  </si>
  <si>
    <t xml:space="preserve"> 11140-0000-0002-0012-0000</t>
  </si>
  <si>
    <t>BANORTE CTA: 500583874</t>
  </si>
  <si>
    <t xml:space="preserve"> 11140-0000-0005-0002-0000</t>
  </si>
  <si>
    <t>BAJIO CTA:3680444</t>
  </si>
  <si>
    <t xml:space="preserve"> 11140-0000-0005-0007-0000</t>
  </si>
  <si>
    <t>BAJIO CTA:5845383</t>
  </si>
  <si>
    <t xml:space="preserve"> 11140-0000-0005-0019-0000</t>
  </si>
  <si>
    <t>BAJIO CTA:1045996</t>
  </si>
  <si>
    <t xml:space="preserve"> 11140-0000-0005-0020-0000</t>
  </si>
  <si>
    <t>BAJIO CTA:1519347</t>
  </si>
  <si>
    <t xml:space="preserve"> 11140-0000-0005-0021-0000</t>
  </si>
  <si>
    <t>BAJIO CTA:6856132</t>
  </si>
  <si>
    <t xml:space="preserve"> 11140-0000-0005-0022-0000</t>
  </si>
  <si>
    <t>BAJIO CTA:7526635</t>
  </si>
  <si>
    <t xml:space="preserve"> 11140-0000-0005-0023-0000</t>
  </si>
  <si>
    <t>BAJIO CTA:7526684</t>
  </si>
  <si>
    <t xml:space="preserve"> 11140-0000-0005-0027-0000</t>
  </si>
  <si>
    <t>BAJIO CTA: 7204753</t>
  </si>
  <si>
    <t xml:space="preserve"> 11140-0000-0005-0034-0000</t>
  </si>
  <si>
    <t>BAJIO CTA: 3615606</t>
  </si>
  <si>
    <t xml:space="preserve"> 11140-0000-0005-0035-0000</t>
  </si>
  <si>
    <t>BAJIO CTA: 4276788</t>
  </si>
  <si>
    <t xml:space="preserve"> 11140-0000-0005-0038-0000</t>
  </si>
  <si>
    <t>BAJIO CTA: 8925471</t>
  </si>
  <si>
    <t xml:space="preserve"> 11140-0000-0005-0039-0000</t>
  </si>
  <si>
    <t>BAJIO CTA: 9078056</t>
  </si>
  <si>
    <t xml:space="preserve"> 11140-0000-0005-0040-0000</t>
  </si>
  <si>
    <t>BAJIO CTA: 10336741</t>
  </si>
  <si>
    <t xml:space="preserve"> 11140-0000-0005-0041-0000</t>
  </si>
  <si>
    <t>BAJIO CTA: 10507929</t>
  </si>
  <si>
    <t xml:space="preserve"> 11140-0000-0005-0042-0000</t>
  </si>
  <si>
    <t>BAJIO CTA: 10507994</t>
  </si>
  <si>
    <t xml:space="preserve"> 11140-0000-0005-0043-0000</t>
  </si>
  <si>
    <t>BAJIO CTA: 10671907</t>
  </si>
  <si>
    <t xml:space="preserve"> 11140-0000-0005-0044-0000</t>
  </si>
  <si>
    <t>BAJIO CTA: 12163531</t>
  </si>
  <si>
    <t xml:space="preserve"> 11140-0000-0005-0045-0000</t>
  </si>
  <si>
    <t>BAJIO CTA: 12454187</t>
  </si>
  <si>
    <t xml:space="preserve"> 11140-0000-0005-0046-0000</t>
  </si>
  <si>
    <t>BAJIO CTA: 12683108</t>
  </si>
  <si>
    <t xml:space="preserve"> 11140-0000-0005-0049-0000</t>
  </si>
  <si>
    <t>BAJIO CTA: 13051586</t>
  </si>
  <si>
    <t xml:space="preserve"> 11140-0000-0005-0051-0000</t>
  </si>
  <si>
    <t>BAJIO CTA: 13051727</t>
  </si>
  <si>
    <t xml:space="preserve"> 11140-0000-0005-0053-0000</t>
  </si>
  <si>
    <t>BAJIO CTA: 13051974</t>
  </si>
  <si>
    <t xml:space="preserve"> 11140-0000-0005-0054-0000</t>
  </si>
  <si>
    <t>BAJIO CTA: 13052063</t>
  </si>
  <si>
    <t xml:space="preserve"> 11140-0000-0008-0001-0000</t>
  </si>
  <si>
    <t>INTERACCIONES CTA 400111430</t>
  </si>
  <si>
    <t xml:space="preserve"> 11140-0000-0009-0001-0000</t>
  </si>
  <si>
    <t>SANTANDER CTA65502090176 PAGOS</t>
  </si>
  <si>
    <t xml:space="preserve"> 12111-7610-0000-0000-0000</t>
  </si>
  <si>
    <t>DEPOSITOS A LP EN MONEDA NACIONAL</t>
  </si>
  <si>
    <t>CERTIFICADO BURSÁTIL</t>
  </si>
  <si>
    <t xml:space="preserve"> 11220-0000-0001-0000-0000</t>
  </si>
  <si>
    <t>CHEQUES DEVUELTOS</t>
  </si>
  <si>
    <t xml:space="preserve"> 11220-0000-0002-0000-0000</t>
  </si>
  <si>
    <t>ANTICIPO DE SUELDOS</t>
  </si>
  <si>
    <t xml:space="preserve"> 11220-0000-0009-0000-0000</t>
  </si>
  <si>
    <t>ANTICIPO AGUINALDOS</t>
  </si>
  <si>
    <t xml:space="preserve"> 11229-0000-0000-0000-0000</t>
  </si>
  <si>
    <t>OTRAS CUENTAS POR COBRAR</t>
  </si>
  <si>
    <t xml:space="preserve"> 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</si>
  <si>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</si>
  <si>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</si>
  <si>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</si>
  <si>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</si>
  <si>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</si>
  <si>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11240-0000-0005-0009-0000</t>
  </si>
  <si>
    <t>MULTAS FISCALIZACIÓN</t>
  </si>
  <si>
    <t xml:space="preserve"> 11240-0000-0005-0010-0000</t>
  </si>
  <si>
    <t>MULTAS FISCALIZACIÓN (PAE)</t>
  </si>
  <si>
    <t xml:space="preserve"> 11240-0000-0005-0015-0000</t>
  </si>
  <si>
    <t>MULTAS ECOLOGÍA</t>
  </si>
  <si>
    <t xml:space="preserve"> 11240-0000-0005-0016-0000</t>
  </si>
  <si>
    <t>MULTAS ECOLOGÍA (PAE)</t>
  </si>
  <si>
    <t xml:space="preserve"> 11240-0000-0005-0020-0000</t>
  </si>
  <si>
    <t>MULTAS VERIFICACIÓN NORMATIVA</t>
  </si>
  <si>
    <t xml:space="preserve"> 11240-0000-0005-0021-0000</t>
  </si>
  <si>
    <t>MULTAS VERIFICACIÓN NORMATIVA (PAE)</t>
  </si>
  <si>
    <t xml:space="preserve"> 11240-0000-0005-0030-0000</t>
  </si>
  <si>
    <t>MULTAS POR INCUMPLIMIENTO DE CONTRATOS</t>
  </si>
  <si>
    <t xml:space="preserve"> 11230-0000-0001-0382-0000</t>
  </si>
  <si>
    <t>MIGUEL ANGEL BALDERAS FERNANDEZ</t>
  </si>
  <si>
    <t>GASTO A COMPROBAR</t>
  </si>
  <si>
    <t xml:space="preserve"> 11230-0000-0001-0467-0000</t>
  </si>
  <si>
    <t>ALDO ANTONIO TORRES AMOS</t>
  </si>
  <si>
    <t xml:space="preserve"> 11230-0000-0001-0540-0000</t>
  </si>
  <si>
    <t>CLAUDIA MARCELA HERNÁNDEZ CAMACHO</t>
  </si>
  <si>
    <t xml:space="preserve"> 11230-0000-0001-0608-0000</t>
  </si>
  <si>
    <t>LORENA BEATRIZ RODRÍGUEZ CRUZ</t>
  </si>
  <si>
    <t xml:space="preserve"> 11230-0000-0001-0610-0000</t>
  </si>
  <si>
    <t>GLORIA MAGALY CANO DE LA FUENTE</t>
  </si>
  <si>
    <t xml:space="preserve"> 11230-0000-0001-0614-0000</t>
  </si>
  <si>
    <t>MAURICIO ALBERTO RODRIGUEZ GOÑI</t>
  </si>
  <si>
    <t xml:space="preserve"> 11230-0000-0001-0656-0000</t>
  </si>
  <si>
    <t>ENRIQUE MARUMOTO TORRES</t>
  </si>
  <si>
    <t xml:space="preserve"> 11230-0000-0001-0665-0000</t>
  </si>
  <si>
    <t>MARIO ALBERTO MARTÍNEZ RAZO</t>
  </si>
  <si>
    <t xml:space="preserve"> 11230-0000-0001-0728-0000</t>
  </si>
  <si>
    <t>IRACHETA PAEZ ANDRES ISAAC</t>
  </si>
  <si>
    <t xml:space="preserve"> 11230-0000-0001-0741-0000</t>
  </si>
  <si>
    <t>SERGIO SANCHEZ SOSA</t>
  </si>
  <si>
    <t xml:space="preserve"> 11230-0000-0003-0011-0000</t>
  </si>
  <si>
    <t>MARÍA EDITH MUÑOS SOLÍS</t>
  </si>
  <si>
    <t xml:space="preserve"> 11310-0000-0198-0000-0000</t>
  </si>
  <si>
    <t>ANTICIPO ARMAMENTO</t>
  </si>
  <si>
    <t xml:space="preserve"> 11340-0000-0035-0000-0000</t>
  </si>
  <si>
    <t>CONSTRUCTORA POR SA DE CV</t>
  </si>
  <si>
    <t xml:space="preserve"> 11340-0000-0084-0000-0000</t>
  </si>
  <si>
    <t>CONSTRUCTORA CHAS SA DE CV</t>
  </si>
  <si>
    <t xml:space="preserve"> 11340-0000-0295-0000-0000</t>
  </si>
  <si>
    <t>SISTEMAS DE INGENIERIA Y SOLUCIONES CONS</t>
  </si>
  <si>
    <t xml:space="preserve"> 11340-0000-0583-0000-0000</t>
  </si>
  <si>
    <t>DISEÑOS AMBIENTALES S.A. DE C.V.</t>
  </si>
  <si>
    <t xml:space="preserve"> 11340-0000-0591-0000-0000</t>
  </si>
  <si>
    <t>PROYECTOS Y CONSTRUCCIONES PLUS, S.A. DE</t>
  </si>
  <si>
    <t xml:space="preserve"> 11340-0000-0594-0000-0000</t>
  </si>
  <si>
    <t>FRANCISCO JAVIER GUTIERREZ MARQUEZ</t>
  </si>
  <si>
    <t xml:space="preserve"> 11340-0000-0595-0000-0000</t>
  </si>
  <si>
    <t>URBARK CONSTRUCCIONES S.A. DE C.V.</t>
  </si>
  <si>
    <t xml:space="preserve"> 11340-0000-0597-0000-0000</t>
  </si>
  <si>
    <t>AXA PROYECTOS Y CONSTRUCCION S.A. DE C</t>
  </si>
  <si>
    <t xml:space="preserve"> 11340-0000-0599-0000-0000</t>
  </si>
  <si>
    <t>GURAM CONSTRUCTORA S.A. DE C.V.</t>
  </si>
  <si>
    <t xml:space="preserve"> 11340-0000-0600-0000-0000</t>
  </si>
  <si>
    <t>GRUPO CONSTRUCTOR DRAGON S.A. DE C.V.</t>
  </si>
  <si>
    <t xml:space="preserve"> 11340-0000-0601-0000-0000</t>
  </si>
  <si>
    <t>CONSTRUCTORA Y ARRENDADORA DE MAQUINARIA</t>
  </si>
  <si>
    <t xml:space="preserve"> 11340-0000-0602-0000-0000</t>
  </si>
  <si>
    <t>CONSTRUCTORA NOARDIQ S.A. DE C.V.</t>
  </si>
  <si>
    <t xml:space="preserve"> 11340-0000-0603-0000-0000</t>
  </si>
  <si>
    <t>CONSTRUCTORA Y ARRENDADORA ARANDA &amp; GUTI</t>
  </si>
  <si>
    <t xml:space="preserve"> 11340-0000-0604-0000-0000</t>
  </si>
  <si>
    <t>OBRAS A TIEMPO S.A. DE C.V.</t>
  </si>
  <si>
    <t xml:space="preserve"> 11340-0000-0607-0000-0000</t>
  </si>
  <si>
    <t>URBANIZADORA CARR S.A. DE C.V.</t>
  </si>
  <si>
    <t xml:space="preserve"> 11340-0000-0609-0000-0000</t>
  </si>
  <si>
    <t>AS URBANIZACIONES S.A. DE C.V.</t>
  </si>
  <si>
    <t xml:space="preserve"> 11340-0000-0610-0000-0000</t>
  </si>
  <si>
    <t>AXA PROYECTOS Y CONSTRUCCION SA DE CV</t>
  </si>
  <si>
    <t xml:space="preserve"> 11340-0000-0611-0000-0000</t>
  </si>
  <si>
    <t>INMOBILIARIA DIMARJ SA DE CV</t>
  </si>
  <si>
    <t xml:space="preserve"> 11340-0000-0613-0000-0000</t>
  </si>
  <si>
    <t>CONSTRUCCION Y SERVICIOS DEL BAJIO SA CV</t>
  </si>
  <si>
    <t xml:space="preserve"> 11340-0000-0614-0000-0000</t>
  </si>
  <si>
    <t>CONSTRUCTORA ELECTRICA DEL BAJIO SA CV</t>
  </si>
  <si>
    <t xml:space="preserve"> 11340-0000-0615-0000-0000</t>
  </si>
  <si>
    <t>MIGUEL ANGEL MATA SEGOVIANO</t>
  </si>
  <si>
    <t xml:space="preserve"> 11340-0000-0616-0000-0000</t>
  </si>
  <si>
    <t>JOSE DE JESUS DIAZ VARGAS</t>
  </si>
  <si>
    <t xml:space="preserve"> 11340-0000-0618-0000-0000</t>
  </si>
  <si>
    <t>ROSALES GAMA CONSTRUCCIONES, S.A. DE C</t>
  </si>
  <si>
    <t xml:space="preserve"> 11340-0000-0626-0000-0000</t>
  </si>
  <si>
    <t>JOS CONSTRUCTORA Y ARRENDADORA S.A. DE</t>
  </si>
  <si>
    <t xml:space="preserve"> 11340-0000-0628-0000-0000</t>
  </si>
  <si>
    <t>GRUPO CONSTRUCTOR CONFICTUM, S.A. DE C.V</t>
  </si>
  <si>
    <t xml:space="preserve"> 11340-0000-0629-0000-0000</t>
  </si>
  <si>
    <t>CONSTRUCCION Y EDIFICACION MDR S.A. DE C</t>
  </si>
  <si>
    <t xml:space="preserve"> 11340-0000-0630-0000-0000</t>
  </si>
  <si>
    <t>JUAN CARLOS LOPEZ GONZALEZ</t>
  </si>
  <si>
    <t xml:space="preserve"> 11340-0000-0631-0000-0000</t>
  </si>
  <si>
    <t>VICTOR FELIPE PADILLA DUQUE</t>
  </si>
  <si>
    <t xml:space="preserve"> 11340-0000-0632-0000-0000</t>
  </si>
  <si>
    <t>ARSA CONSTRUYE S.A. DE C.V.</t>
  </si>
  <si>
    <t xml:space="preserve"> 11340-0000-0637-0000-0000</t>
  </si>
  <si>
    <t>ARQ. FRANCISCO JAVIER SCHWICHTENBERG A</t>
  </si>
  <si>
    <t xml:space="preserve"> 11340-0000-0638-0000-0000</t>
  </si>
  <si>
    <t>URBANIZACION Y CONSTRUCCION EN OBRA S.A.</t>
  </si>
  <si>
    <t xml:space="preserve"> 11340-0000-0641-0000-0000</t>
  </si>
  <si>
    <t>ARRONA CONSTRUCTORES, S.A. DE C.V.</t>
  </si>
  <si>
    <t xml:space="preserve"> 11340-0000-0642-0000-0000</t>
  </si>
  <si>
    <t>RIEGOS ASFALTICOS, S.A. DE C.V.</t>
  </si>
  <si>
    <t xml:space="preserve"> 11340-0000-0643-0000-0000</t>
  </si>
  <si>
    <t>ARCCO PROFESIONALES EN CONSTRUCCION S.A.</t>
  </si>
  <si>
    <t xml:space="preserve"> 11340-0000-0648-0000-0000</t>
  </si>
  <si>
    <t>CONSTRUCTORA PLANETA TIERRA, S.A. DE C</t>
  </si>
  <si>
    <t xml:space="preserve"> 11340-0000-0649-0000-0000</t>
  </si>
  <si>
    <t>CORPORACION LANTANA S.A. DE C.V.</t>
  </si>
  <si>
    <t xml:space="preserve"> 11340-0000-0650-0000-0000</t>
  </si>
  <si>
    <t>PROYECCION URBANISTICA S. DE R.L. DE C.V</t>
  </si>
  <si>
    <t xml:space="preserve"> 11340-0000-0651-0000-0000</t>
  </si>
  <si>
    <t>COMBASA, S.A. DE C.V.</t>
  </si>
  <si>
    <t xml:space="preserve"> 11340-0000-0654-0000-0000</t>
  </si>
  <si>
    <t>URBANIZADORA DEL CENTRO S.A. DE C.V.</t>
  </si>
  <si>
    <t xml:space="preserve"> 11340-0000-0659-0000-0000</t>
  </si>
  <si>
    <t>LUZ GABRIELA GARCIA VILLANUEVA</t>
  </si>
  <si>
    <t xml:space="preserve"> 11340-0000-0660-0000-0000</t>
  </si>
  <si>
    <t>ESTUDIOS PROYECTOS Y CONSTRUCCIONES CASE</t>
  </si>
  <si>
    <t xml:space="preserve"> 11340-0000-0661-0000-0000</t>
  </si>
  <si>
    <t>CONSULTORES INMOBILIARIOS DEL BAJIO S.</t>
  </si>
  <si>
    <t xml:space="preserve"> 11340-0000-0662-0000-0000</t>
  </si>
  <si>
    <t>CONSTRUCTORA Y PAVIMENTADORA VISE, S.A</t>
  </si>
  <si>
    <t xml:space="preserve"> 11340-0000-0663-0000-0000</t>
  </si>
  <si>
    <t>JOSE ANGEL SOTO MARTINEZ</t>
  </si>
  <si>
    <t xml:space="preserve"> 11340-0000-0665-0000-0000</t>
  </si>
  <si>
    <t>GRUPO ACCIONISTAS EN INGENIERIA APLICADA</t>
  </si>
  <si>
    <t xml:space="preserve"> 11340-0000-0666-0000-0000</t>
  </si>
  <si>
    <t>MARIA EUGENIA PINEDA VELAZQUEZ</t>
  </si>
  <si>
    <t xml:space="preserve"> 11340-0000-0671-0000-0000</t>
  </si>
  <si>
    <t>DAVID AGUIRRE CRESPO</t>
  </si>
  <si>
    <t xml:space="preserve"> 11340-0000-0672-0000-0000</t>
  </si>
  <si>
    <t>AML INGENIERIA Y ARQUITECTURA APLICADA</t>
  </si>
  <si>
    <t xml:space="preserve"> 11340-0000-0674-0000-0000</t>
  </si>
  <si>
    <t>CEPI SA DE CV</t>
  </si>
  <si>
    <t xml:space="preserve"> 11340-0000-0678-0000-0000</t>
  </si>
  <si>
    <t>ESTUDIOS EDIFICACIONES Y PRESFORZADOS IB</t>
  </si>
  <si>
    <t xml:space="preserve"> 11340-0000-0680-0000-0000</t>
  </si>
  <si>
    <t>GRUPO URBANIZADOR ELECTROMECANICO MARVIC</t>
  </si>
  <si>
    <t xml:space="preserve"> 11340-0000-0687-0000-0000</t>
  </si>
  <si>
    <t>OLMACE SA DE CV</t>
  </si>
  <si>
    <t xml:space="preserve"> 11340-0000-0688-0000-0000</t>
  </si>
  <si>
    <t>PROYECTOS Y CONSTRUCCIONES RAGUE SA CV</t>
  </si>
  <si>
    <t xml:space="preserve"> 11340-0000-0690-0000-0000</t>
  </si>
  <si>
    <t>SERGIO RODRIGO GUERRERO TORRES</t>
  </si>
  <si>
    <t xml:space="preserve"> 11340-0000-0692-0000-0000</t>
  </si>
  <si>
    <t>URBANIZADORA CARDONA &amp; CARDONA SA DE CV</t>
  </si>
  <si>
    <t xml:space="preserve"> 11340-0000-0693-0000-0000</t>
  </si>
  <si>
    <t>ACQUA CONSULTA, S.A. DE C.V.</t>
  </si>
  <si>
    <t xml:space="preserve"> 11340-0000-0696-0000-0000</t>
  </si>
  <si>
    <t>GONZALO ACEVEDO CORREA</t>
  </si>
  <si>
    <t xml:space="preserve"> 11340-0000-0697-0000-0000</t>
  </si>
  <si>
    <t>CORPORATIVO PASEVA, S.A. DE C.V.</t>
  </si>
  <si>
    <t xml:space="preserve"> 11340-0000-0698-0000-0000</t>
  </si>
  <si>
    <t>LDA INFRAESTRUCTURA, S.A. DE C.V.</t>
  </si>
  <si>
    <t xml:space="preserve"> 11340-0000-0699-0000-0000</t>
  </si>
  <si>
    <t>AMANDA DOLORES FERNANDEZ GARCIA</t>
  </si>
  <si>
    <t xml:space="preserve"> 11340-0000-0700-0000-0000</t>
  </si>
  <si>
    <t>PROYECTO Y CONSTRUCCIONES MUÑOZ, S.A. D</t>
  </si>
  <si>
    <t xml:space="preserve"> 11340-0000-0702-0000-0000</t>
  </si>
  <si>
    <t>URBE PROYECTOS Y CONSTRUCCIONES, S.A. DE</t>
  </si>
  <si>
    <t xml:space="preserve"> 11340-0000-0705-0000-0000</t>
  </si>
  <si>
    <t>ERA ARCHITECT S.A. DE C.V.</t>
  </si>
  <si>
    <t xml:space="preserve"> 11340-0000-0706-0000-0000</t>
  </si>
  <si>
    <t>VALLE DE SEÑORA CONSTRUCCIONES, S.A. DE</t>
  </si>
  <si>
    <t xml:space="preserve"> 11340-0000-0709-0000-0000</t>
  </si>
  <si>
    <t>GRUPO EMPRESARIAL ACROPOLIS S.A. DE C.V.</t>
  </si>
  <si>
    <t xml:space="preserve"> 11340-0000-0711-0000-0000</t>
  </si>
  <si>
    <t>COSUM S.A. DE C.V.</t>
  </si>
  <si>
    <t xml:space="preserve"> 11340-0000-0714-0000-0000</t>
  </si>
  <si>
    <t>KAY GRUPO CONSTRUCTOR, S.A. DE C.V.</t>
  </si>
  <si>
    <t xml:space="preserve"> 11340-0000-0716-0000-0000</t>
  </si>
  <si>
    <t>PLACOSA CONSTRUCCIONES S.A. DE C.V.</t>
  </si>
  <si>
    <t xml:space="preserve"> 11340-0000-0719-0000-0000</t>
  </si>
  <si>
    <t>CONSTRUCTORA COIBSA, S.A. DE C.V.</t>
  </si>
  <si>
    <t xml:space="preserve"> 11340-0000-0720-0000-0000</t>
  </si>
  <si>
    <t>INGENIERIA DE CALIDAD S.A. DE C.V.</t>
  </si>
  <si>
    <t xml:space="preserve"> 11340-0000-0721-0000-0000</t>
  </si>
  <si>
    <t>CONSTRUCMAGNUM S.A. DE C.V.</t>
  </si>
  <si>
    <t xml:space="preserve"> 11340-0000-0722-0000-0000</t>
  </si>
  <si>
    <t>CONTRUCTORA COEROG S.A. DE C.V.</t>
  </si>
  <si>
    <t xml:space="preserve"> 11340-0000-0724-0000-0000</t>
  </si>
  <si>
    <t>CONSTRUCTORA Y BUFETE DE DESARROLLO, S.A</t>
  </si>
  <si>
    <t xml:space="preserve"> 11340-0000-0726-0000-0000</t>
  </si>
  <si>
    <t>JV SOLUCIONES INTEGRALES PARA LA CONSTRU</t>
  </si>
  <si>
    <t xml:space="preserve"> 11340-0000-0728-0000-0000</t>
  </si>
  <si>
    <t>GIL ENRIQUE VAZQUEZ AVILA</t>
  </si>
  <si>
    <t xml:space="preserve"> 11340-0000-0731-0000-0000</t>
  </si>
  <si>
    <t>MARDI DESARROLLOS, S.A. DE C.V.</t>
  </si>
  <si>
    <t xml:space="preserve"> 11340-0000-0732-0000-0000</t>
  </si>
  <si>
    <t>COELSE S.A. DE C.V.</t>
  </si>
  <si>
    <t xml:space="preserve"> 11340-0000-0743-0000-0000</t>
  </si>
  <si>
    <t>CONSTRUCCIONES E INSTALACIONES CARDENAS,</t>
  </si>
  <si>
    <t xml:space="preserve"> 11340-0000-0744-0000-0000</t>
  </si>
  <si>
    <t>I.C. ALBERTO RANGEL RODRIGUEZ</t>
  </si>
  <si>
    <t xml:space="preserve"> 11340-0000-0749-0000-0000</t>
  </si>
  <si>
    <t>ESPACIO DIAFANO, S.A. DE C.V.</t>
  </si>
  <si>
    <t xml:space="preserve"> 11340-0000-0750-0000-0000</t>
  </si>
  <si>
    <t>COMINVI S.A. DE C.V.</t>
  </si>
  <si>
    <t xml:space="preserve"> 11340-0000-0751-0000-0000</t>
  </si>
  <si>
    <t>GRUPO CONSTRUCTOR SACHAMA S.A. DE C.V.</t>
  </si>
  <si>
    <t xml:space="preserve"> 11340-0000-0752-0000-0000</t>
  </si>
  <si>
    <t>CONSTRUCTORA GRK, S.A. DE C.V.</t>
  </si>
  <si>
    <t xml:space="preserve"> 11340-0000-0753-0000-0000</t>
  </si>
  <si>
    <t>CH CONSTRUCTORA, S.A. DE C.V.</t>
  </si>
  <si>
    <t xml:space="preserve"> 11340-0000-0755-0000-0000</t>
  </si>
  <si>
    <t>PROYECTOS SUPERVISION Y CONTROL DE CALID</t>
  </si>
  <si>
    <t xml:space="preserve"> 11340-0000-0756-0000-0000</t>
  </si>
  <si>
    <t>ALTA ARQUITECTURA ARQUITECTOS ASOCIADOS,</t>
  </si>
  <si>
    <t xml:space="preserve"> 11340-0000-0758-0000-0000</t>
  </si>
  <si>
    <t>LGS ARQUITECTURA, S. DE RL DE CV</t>
  </si>
  <si>
    <t xml:space="preserve"> 11340-0000-0760-0000-0000</t>
  </si>
  <si>
    <t>PAVIMENTOS INTEGRALES, S.A. DE C.V.</t>
  </si>
  <si>
    <t xml:space="preserve"> 11340-0000-0762-0000-0000</t>
  </si>
  <si>
    <t>EDIFICACIÓN Y DISEÑO, S.A. DE C.V.</t>
  </si>
  <si>
    <t xml:space="preserve"> 11340-0000-0765-0000-0000</t>
  </si>
  <si>
    <t>URBANIZADORA AVI, S.A DE C.V.</t>
  </si>
  <si>
    <t xml:space="preserve"> 11340-0000-0766-0000-0000</t>
  </si>
  <si>
    <t>GRUCOBA, S.A. DE C.V.</t>
  </si>
  <si>
    <t xml:space="preserve"> 11340-0000-0769-0000-0000</t>
  </si>
  <si>
    <t>CARLOS EDUARDO VARGAS RUIZ</t>
  </si>
  <si>
    <t xml:space="preserve"> 11340-0000-0770-0000-0000</t>
  </si>
  <si>
    <t>COSMOCALLI, S.A. DE C.V.</t>
  </si>
  <si>
    <t xml:space="preserve"> 11340-0000-0773-0000-0000</t>
  </si>
  <si>
    <t>CONSTRUCTORA OLIVSA, SA DE CV</t>
  </si>
  <si>
    <t xml:space="preserve"> 11340-0000-0781-0000-0000</t>
  </si>
  <si>
    <t>RANGU CONSTRUCTORA, SA DE CV</t>
  </si>
  <si>
    <t xml:space="preserve"> 11340-0000-0782-0000-0000</t>
  </si>
  <si>
    <t>ESTUDIOS Y PROYECTOS VIA TRANS, SA DE CV</t>
  </si>
  <si>
    <t xml:space="preserve"> 11340-0000-0783-0000-0000</t>
  </si>
  <si>
    <t>DC CONSTRUCTORES, S.A. DE C.V.</t>
  </si>
  <si>
    <t xml:space="preserve"> 11340-0000-0784-0000-0000</t>
  </si>
  <si>
    <t>CONSTRUCCIONES Y TUBERIAS DEL CENTRO, S</t>
  </si>
  <si>
    <t xml:space="preserve"> 11340-0000-0785-0000-0000</t>
  </si>
  <si>
    <t>LANDSCAPE CONCEPTO NATURAL, S DE R.L. DE</t>
  </si>
  <si>
    <t xml:space="preserve"> 11340-0000-0787-0000-0000</t>
  </si>
  <si>
    <t>CONSTRUCTORA MARIVE, S.A. DE C.V.</t>
  </si>
  <si>
    <t xml:space="preserve"> 11340-0000-0788-0000-0000</t>
  </si>
  <si>
    <t>JOEL NAVARRO HERNANDEZ</t>
  </si>
  <si>
    <t xml:space="preserve"> 11340-0000-0792-0000-0000</t>
  </si>
  <si>
    <t>AR QUIFACTURA, S.C.</t>
  </si>
  <si>
    <t xml:space="preserve"> 11340-0000-0793-0000-0000</t>
  </si>
  <si>
    <t>TVARUS, S. DE R.L. DE C.V.</t>
  </si>
  <si>
    <t xml:space="preserve"> 11340-0000-0794-0000-0000</t>
  </si>
  <si>
    <t>SIRACO GRUPO CONSTRUCTOR, S.A. DE C.V.</t>
  </si>
  <si>
    <t xml:space="preserve"> 11340-0000-0796-0000-0000</t>
  </si>
  <si>
    <t>OLAEZ CONSTRUCCIÓN Y PROYECTOS, S.A. DE</t>
  </si>
  <si>
    <t xml:space="preserve"> 11340-0000-0797-0000-0000</t>
  </si>
  <si>
    <t>FONDO ARQUITECTURA, S.A. DE C.V.</t>
  </si>
  <si>
    <t xml:space="preserve"> 11340-0000-0798-0000-0000</t>
  </si>
  <si>
    <t>MARIANA PARRA SANCHEZ</t>
  </si>
  <si>
    <t xml:space="preserve"> 11340-0000-0799-0000-0000</t>
  </si>
  <si>
    <t>MONTBLANC CONSTRUCCIONES, S.A. DE C.V.</t>
  </si>
  <si>
    <t xml:space="preserve"> 11340-0000-0801-0000-0000</t>
  </si>
  <si>
    <t>EDYURB, S.A. DE C.V.</t>
  </si>
  <si>
    <t xml:space="preserve"> 11340-0000-0804-0000-0000</t>
  </si>
  <si>
    <t>ACCA, S.A. DE C.V.</t>
  </si>
  <si>
    <t xml:space="preserve"> 11340-0000-0805-0000-0000</t>
  </si>
  <si>
    <t>CONSTRUEXCAVACIONES TOVAR, S.A. DE C.V</t>
  </si>
  <si>
    <t xml:space="preserve"> 11340-0000-0806-0000-0000</t>
  </si>
  <si>
    <t>SOLREPSA, S.A. DE C.V.</t>
  </si>
  <si>
    <t xml:space="preserve"> 11340-0000-0807-0000-0000</t>
  </si>
  <si>
    <t>501 ARQUITECTOS, S.A. DE C.V.</t>
  </si>
  <si>
    <t xml:space="preserve"> 11340-0000-0809-0000-0000</t>
  </si>
  <si>
    <t>MARIO ONTIVEROS OROZCO</t>
  </si>
  <si>
    <t xml:space="preserve"> 11340-0000-0810-0000-0000</t>
  </si>
  <si>
    <t>BENJAMIN PONTON ZUÑIGA</t>
  </si>
  <si>
    <t xml:space="preserve"> 11340-0000-0811-0000-0000</t>
  </si>
  <si>
    <t>BISICO, S.A. DE C.V.</t>
  </si>
  <si>
    <t xml:space="preserve"> 11340-0000-0812-0000-0000</t>
  </si>
  <si>
    <t>GERINPRO CONSULTORES, S.C.</t>
  </si>
  <si>
    <t xml:space="preserve"> 11340-0000-0815-0000-0000</t>
  </si>
  <si>
    <t>GEUMAN, S.A. DE C.V</t>
  </si>
  <si>
    <t xml:space="preserve"> 11340-0000-0816-0000-0000</t>
  </si>
  <si>
    <t>CONSTRUCTORA ANGEL MUÑOZ, S.A. DE C.V</t>
  </si>
  <si>
    <t xml:space="preserve"> 11340-0000-0817-0000-0000</t>
  </si>
  <si>
    <t>JOSAFAT HUERTA MUÑOZ</t>
  </si>
  <si>
    <t xml:space="preserve"> 11340-0000-0818-0000-0000</t>
  </si>
  <si>
    <t>J. ALEJANDRO ZUMARAN CAMACHO</t>
  </si>
  <si>
    <t xml:space="preserve"> 11340-0000-0819-0000-0000</t>
  </si>
  <si>
    <t>GENERAL INSTALADORA S.A. DE C.V.</t>
  </si>
  <si>
    <t xml:space="preserve"> 11340-0000-0820-0000-0000</t>
  </si>
  <si>
    <t>CONSTRUCTORA RAMBEL DEL BAJIO S.A. DE C.</t>
  </si>
  <si>
    <t xml:space="preserve"> 11340-0000-0821-0000-0000</t>
  </si>
  <si>
    <t>URBANIZADORA CAROD DE LEON, S.A. DE C.V.</t>
  </si>
  <si>
    <t xml:space="preserve"> 11340-0000-0822-0000-0000</t>
  </si>
  <si>
    <t>INMOBILIARIA GRAND DUBAI, S DE RL DE CV</t>
  </si>
  <si>
    <t xml:space="preserve"> 11340-0000-0823-0000-0000</t>
  </si>
  <si>
    <t>AGUILIA S.A. DE C.V.</t>
  </si>
  <si>
    <t xml:space="preserve"> 11340-0000-0825-0000-0000</t>
  </si>
  <si>
    <t>KEME FOLDET S. DE R.L. DE C.V.</t>
  </si>
  <si>
    <t xml:space="preserve"> 11340-0000-0826-0000-0000</t>
  </si>
  <si>
    <t>TRAZA ENTORNO S. DE R.L. DE C.V.</t>
  </si>
  <si>
    <t xml:space="preserve"> 11340-0000-0827-0000-0000</t>
  </si>
  <si>
    <t>URBANIZACIONES Y EXCAVACIONES RAPIDAS AL</t>
  </si>
  <si>
    <t xml:space="preserve"> 11340-0000-0828-0000-0000</t>
  </si>
  <si>
    <t>CONSTRUCTORA TORRE ALTA S. DE R.L.</t>
  </si>
  <si>
    <t xml:space="preserve"> 11340-0000-0829-0000-0000</t>
  </si>
  <si>
    <t>DANIEL MARTINEZ MEDEL</t>
  </si>
  <si>
    <t xml:space="preserve"> 11340-0000-0830-0000-0000</t>
  </si>
  <si>
    <t>TALLER DE DISEÑO URBANO, S.A. DE C.V.</t>
  </si>
  <si>
    <t xml:space="preserve"> 11340-0000-0831-0000-0000</t>
  </si>
  <si>
    <t>SERVICIOS PROFESIONALES DE ACABADO EN CO</t>
  </si>
  <si>
    <t xml:space="preserve"> 11340-0000-0832-0000-0000</t>
  </si>
  <si>
    <t>INGENIERIA EDIFICACION Y PROYECCION, S.A</t>
  </si>
  <si>
    <t xml:space="preserve"> 11340-0000-0833-0000-0000</t>
  </si>
  <si>
    <t>CONSTRUCCION Y URBANIZACION R &amp; G, S.A D</t>
  </si>
  <si>
    <t xml:space="preserve"> 11340-0000-0834-0000-0000</t>
  </si>
  <si>
    <t>BEEBSA S.A. DE C.V.</t>
  </si>
  <si>
    <t xml:space="preserve"> 11340-0000-0835-0000-0000</t>
  </si>
  <si>
    <t>CONSTRUCTORA MECANICA DEL CENTRO, S.A. D</t>
  </si>
  <si>
    <t xml:space="preserve"> 11340-0000-0836-0000-0000</t>
  </si>
  <si>
    <t>CONSTRUCTORA Y URBANIZADORA DATIRSA S.A.</t>
  </si>
  <si>
    <t xml:space="preserve"> 11340-0000-0837-0000-0000</t>
  </si>
  <si>
    <t>CONSTRUCCIONES Y URBANIZACIONES SAN ANGE</t>
  </si>
  <si>
    <t xml:space="preserve"> 11340-0000-0838-0000-0000</t>
  </si>
  <si>
    <t>ARTURO ALCALA CORTES</t>
  </si>
  <si>
    <t xml:space="preserve"> 11340-0000-0839-0000-0000</t>
  </si>
  <si>
    <t>CONSTRUCTORA HUMORA SA DE CV</t>
  </si>
  <si>
    <t xml:space="preserve"> 11340-0000-0840-0000-0000</t>
  </si>
  <si>
    <t>GRUPO INTEGRAL DE INGENIERIA CIVIL SA DE</t>
  </si>
  <si>
    <t xml:space="preserve"> 11340-0000-0841-0000-0000</t>
  </si>
  <si>
    <t>URBANIZADORA VILLAFER, S.A. DE C.V.</t>
  </si>
  <si>
    <t xml:space="preserve"> 11340-0000-0842-0000-0000</t>
  </si>
  <si>
    <t>CONSTRUCASA ARQUITECTURA Y SUMINISTRO PA</t>
  </si>
  <si>
    <t xml:space="preserve"> 11340-0000-0843-0000-0000</t>
  </si>
  <si>
    <t>CONSTRUCTORA MADACO, S. DE R.L. DE C.V.</t>
  </si>
  <si>
    <t xml:space="preserve"> 11340-0000-0844-0000-0000</t>
  </si>
  <si>
    <t>SARA ELENA NARVAEZ MARTINEZ</t>
  </si>
  <si>
    <t xml:space="preserve"> 11340-0000-0845-0000-0000</t>
  </si>
  <si>
    <t>JOSE CONCEPCION PEREZ ARENAS</t>
  </si>
  <si>
    <t xml:space="preserve"> 11340-0000-0846-0000-0000</t>
  </si>
  <si>
    <t>A&amp;R ARQUITECTOS Y RESTAURACION S.A. DE C</t>
  </si>
  <si>
    <t xml:space="preserve"> 11340-0000-0847-0000-0000</t>
  </si>
  <si>
    <t>SALVADOR ZERMEÑO MENDEZ</t>
  </si>
  <si>
    <t xml:space="preserve"> 11340-0000-0848-0000-0000</t>
  </si>
  <si>
    <t>GRUPO ARCCO DEL BAJIO, S.A. DE C.V.</t>
  </si>
  <si>
    <t xml:space="preserve"> 11340-0000-0849-0000-0000</t>
  </si>
  <si>
    <t>INSTALACIONES HIDRAULICAS Y URBANIZACION</t>
  </si>
  <si>
    <t xml:space="preserve"> 11340-0000-0850-0000-0000</t>
  </si>
  <si>
    <t>ARVENSA CONSULTORIA Y CONSTRUCCION, S.A.</t>
  </si>
  <si>
    <t xml:space="preserve"> 11340-0000-0851-0000-0000</t>
  </si>
  <si>
    <t>DSS ESTRUCTURAS, S.A. DE C.V.</t>
  </si>
  <si>
    <t xml:space="preserve"> 11340-0000-0852-0000-0000</t>
  </si>
  <si>
    <t>CACTUS TRAFFIC DE CHIHUAHUA, S.A. DE C.V</t>
  </si>
  <si>
    <t xml:space="preserve"> 11340-0000-0853-0000-0000</t>
  </si>
  <si>
    <t>CONSTRUCTORA Y EDIFICADORA GUANAJUATENSE</t>
  </si>
  <si>
    <t xml:space="preserve"> 11340-0000-0854-0000-0000</t>
  </si>
  <si>
    <t>CONSULTORIA Y CONSTRUCCIONES DEL CENTRO</t>
  </si>
  <si>
    <t xml:space="preserve"> 11340-0000-0855-0000-0000</t>
  </si>
  <si>
    <t>ARPE PAVIMENTACIÓN Y EDIFICACIONES, S.A</t>
  </si>
  <si>
    <t xml:space="preserve"> 11340-0000-0856-0000-0000</t>
  </si>
  <si>
    <t>ECOVO SOLAR, S.A. DE C.V</t>
  </si>
  <si>
    <t xml:space="preserve"> 11340-0000-0857-0000-0000</t>
  </si>
  <si>
    <t>ARKYTEK HC, S.A. DE C.V.</t>
  </si>
  <si>
    <t xml:space="preserve"> 11340-0000-0859-0000-0000</t>
  </si>
  <si>
    <t>BRATE, S.A. DE C.V.</t>
  </si>
  <si>
    <t xml:space="preserve"> 11340-0000-0860-0000-0000</t>
  </si>
  <si>
    <t>MUBARQUI, S.A. DE C.V.</t>
  </si>
  <si>
    <t xml:space="preserve"> 11340-0000-0862-0000-0000</t>
  </si>
  <si>
    <t>CONSTRUGART, S.A. DE C.V</t>
  </si>
  <si>
    <t xml:space="preserve"> 11340-0000-0863-0000-0000</t>
  </si>
  <si>
    <t>DESARROLLOS INMOBILIARIOS LEONESES, S.A.</t>
  </si>
  <si>
    <t xml:space="preserve"> 11390-0000-0002-0000-0000</t>
  </si>
  <si>
    <t>OTROS DERECHOS A REC BIENES O SERV A CP</t>
  </si>
  <si>
    <t xml:space="preserve"> 11390-0000-0007-0000-0000</t>
  </si>
  <si>
    <t>OTROS DROS. A RECIBIR POR OBRA PUBLICA 2</t>
  </si>
  <si>
    <t xml:space="preserve"> 11390-0000-0008-0000-0000</t>
  </si>
  <si>
    <t>OTROS DROS A RECIBIR POR OBRA PUBLICA 3</t>
  </si>
  <si>
    <t xml:space="preserve"> 11441-2312-0000-0000-0000</t>
  </si>
  <si>
    <t>PROD DE NATURALEZA VEGETAL Y FOREST ADQ</t>
  </si>
  <si>
    <t>PRECIOS  PROMEDIOS</t>
  </si>
  <si>
    <t xml:space="preserve"> 11449-2391-0000-0000-0000</t>
  </si>
  <si>
    <t>OTROS PRODUCTOS ADQ DE MATERIA PRIMA</t>
  </si>
  <si>
    <t xml:space="preserve"> 11511-2111-0000-0000-0000</t>
  </si>
  <si>
    <t>MAT UTILES Y EQUIPOS MENORES DE OFICINA</t>
  </si>
  <si>
    <t xml:space="preserve"> 11511-2141-0000-0000-0000</t>
  </si>
  <si>
    <t>MAT UTIL Y EQ MENOR D TEC D INF Y COMUN</t>
  </si>
  <si>
    <t xml:space="preserve"> 11511-2151-0000-0000-0000</t>
  </si>
  <si>
    <t>MATERIAL IMPRESO E INFORMACION DIGITAL</t>
  </si>
  <si>
    <t xml:space="preserve"> 11511-2161-0000-0000-0000</t>
  </si>
  <si>
    <t>MATERIAL DE LIMPIEZA</t>
  </si>
  <si>
    <t xml:space="preserve"> 11512-2211-0000-0000-0000</t>
  </si>
  <si>
    <t>PRODUCTOS ALIMENTICIOS PARA PERSONAS</t>
  </si>
  <si>
    <t xml:space="preserve"> 11512-2221-0000-0000-0000</t>
  </si>
  <si>
    <t>PRODUCTOS ALIMENTICIOS PARA ANIMALES</t>
  </si>
  <si>
    <t xml:space="preserve"> 11512-2231-0000-0000-0000</t>
  </si>
  <si>
    <t>UTENSILIOS PARA EL SERVICIO DE ALIMENTA</t>
  </si>
  <si>
    <t xml:space="preserve"> 11513-2411-0000-0000-0000</t>
  </si>
  <si>
    <t>PRODUCTOS MINERALES NO METALICOS</t>
  </si>
  <si>
    <t xml:space="preserve"> 11513-2421-0000-0000-0000</t>
  </si>
  <si>
    <t>CEMENTO Y PRODUCTOS DE CONCRETO</t>
  </si>
  <si>
    <t xml:space="preserve"> 11513-2431-0000-0000-0000</t>
  </si>
  <si>
    <t>CAL YESO Y PRODUCTOS DE YESO</t>
  </si>
  <si>
    <t xml:space="preserve"> 11513-2441-0000-0000-0000</t>
  </si>
  <si>
    <t>MADERA Y PRODUCTOS DE MADERA</t>
  </si>
  <si>
    <t xml:space="preserve"> 11513-2461-0000-0000-0000</t>
  </si>
  <si>
    <t>MATERIAL ELECTRICO Y ELECTRONICO</t>
  </si>
  <si>
    <t xml:space="preserve"> 11513-2471-0000-0000-0000</t>
  </si>
  <si>
    <t>ARTICULOS METALICOS PARA LA CONSTRUCCION</t>
  </si>
  <si>
    <t xml:space="preserve"> 11513-2481-0000-0000-0000</t>
  </si>
  <si>
    <t>MATERIALES COMPLEMENTARIOS</t>
  </si>
  <si>
    <t xml:space="preserve"> 11513-2491-0000-0000-0000</t>
  </si>
  <si>
    <t>OTS MAT Y ART DE CONSTRUCCION Y REPAR</t>
  </si>
  <si>
    <t xml:space="preserve"> 11514-2511-0000-0000-0000</t>
  </si>
  <si>
    <t>PRODUCTOS QUIMICOS BASICOS</t>
  </si>
  <si>
    <t xml:space="preserve"> 11514-2521-0000-0000-0000</t>
  </si>
  <si>
    <t>FERTILIS PESTICIDAS Y OTROS AGROQUIMICOS</t>
  </si>
  <si>
    <t xml:space="preserve"> 11514-2531-0000-0000-0000</t>
  </si>
  <si>
    <t>MEDICINAS Y PRODUCTOS FARMACEUTICOS</t>
  </si>
  <si>
    <t xml:space="preserve"> 11514-2541-0000-0000-0000</t>
  </si>
  <si>
    <t>MAT ACCES Y SUMINISTROS MEDICOS</t>
  </si>
  <si>
    <t xml:space="preserve"> 11514-2551-0000-0000-0000</t>
  </si>
  <si>
    <t>MAT ACC Y SUM DE LABORATORIO</t>
  </si>
  <si>
    <t xml:space="preserve"> 11514-2561-0000-0000-0000</t>
  </si>
  <si>
    <t>FIBRAS SINTETICAS HULES PLAST Y DERIV</t>
  </si>
  <si>
    <t xml:space="preserve"> 11515-2611-0000-0000-0000</t>
  </si>
  <si>
    <t>COMBUSTIBLES LUBRICANTES Y ADITIVOS</t>
  </si>
  <si>
    <t xml:space="preserve"> 11515-2612-0000-0000-0000</t>
  </si>
  <si>
    <t>COMB LUB Y ADT P ACT OPERATIVAS</t>
  </si>
  <si>
    <t xml:space="preserve"> 11515-2613-0000-0000-0000</t>
  </si>
  <si>
    <t>COMB LUB Y ADIT DEST P ACTI ADMIN</t>
  </si>
  <si>
    <t xml:space="preserve"> 11516-2711-0000-0000-0000</t>
  </si>
  <si>
    <t>VEST Y UNIF DEST A ACTIV ADMINISTRATIVAS</t>
  </si>
  <si>
    <t xml:space="preserve"> 11516-2712-0000-0000-0000</t>
  </si>
  <si>
    <t>VEST Y UNIF DESTINADOS A ACT OPERTATIVAS</t>
  </si>
  <si>
    <t xml:space="preserve"> 11516-2721-0000-0000-0000</t>
  </si>
  <si>
    <t>PRENDAS DE SEGURIDAD Y PROTEC PERSONAL</t>
  </si>
  <si>
    <t xml:space="preserve"> 11516-2731-0000-0000-0000</t>
  </si>
  <si>
    <t>ARTICULOS DEPORTIVOS</t>
  </si>
  <si>
    <t xml:space="preserve"> 11517-2821-0000-0000-0000</t>
  </si>
  <si>
    <t>MATERIALES DE SEGURIDAD PUBLICA</t>
  </si>
  <si>
    <t xml:space="preserve"> 11517-2831-0000-0000-0000</t>
  </si>
  <si>
    <t>PRENDAS D PROTEC P SEG PUB Y NACIONAL</t>
  </si>
  <si>
    <t xml:space="preserve"> 11518-2911-0000-0000-0000</t>
  </si>
  <si>
    <t>HERRAMIENTAS MENORES</t>
  </si>
  <si>
    <t xml:space="preserve"> 11518-2921-0000-0000-0000</t>
  </si>
  <si>
    <t>REFACC Y ACCES MENORES DE EDIFICIOS</t>
  </si>
  <si>
    <t xml:space="preserve"> 11518-2941-0000-0000-0000</t>
  </si>
  <si>
    <t>REF Y AC MENORES D EQ COMP Y TEC D INF</t>
  </si>
  <si>
    <t xml:space="preserve"> 11518-2951-0000-0000-0000</t>
  </si>
  <si>
    <t>REF Y AC MEN D EQ INST MEDICO Y LAB</t>
  </si>
  <si>
    <t xml:space="preserve"> 11518-2961-0000-0000-0000</t>
  </si>
  <si>
    <t>REFAC Y ACC MENORES D EQ D TRANSPORTE</t>
  </si>
  <si>
    <t xml:space="preserve"> 11518-2971-0000-0000-0000</t>
  </si>
  <si>
    <t>REF Y ACC MENOR D EQ D DEF Y SEGURIDAD</t>
  </si>
  <si>
    <t xml:space="preserve"> 11518-2981-0000-0000-0000</t>
  </si>
  <si>
    <t>REF Y ACC MENOR D MAQ Y OTROS EQUIPO</t>
  </si>
  <si>
    <t xml:space="preserve"> 12138-7580-0001-0000-0000</t>
  </si>
  <si>
    <t>FID 2212 SIT OPTIBUS 3RA Y 4TA ETAPA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</si>
  <si>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</si>
  <si>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</si>
  <si>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</si>
  <si>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</si>
  <si>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 xml:space="preserve"> 12142-7280-0001-0000-0000</t>
  </si>
  <si>
    <t>ACCIONES METROFINANCIERA</t>
  </si>
  <si>
    <t>INVERSIÓN EN ACCIÓN</t>
  </si>
  <si>
    <t>METROFINANCIERA S.A.P.I. DE C.V., SOFOM, E.N.R.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</si>
  <si>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</si>
  <si>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</si>
  <si>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</si>
  <si>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</si>
  <si>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</si>
  <si>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</si>
  <si>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</si>
  <si>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</si>
  <si>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</si>
  <si>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</si>
  <si>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</si>
  <si>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</si>
  <si>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</si>
  <si>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</si>
  <si>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</si>
  <si>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</si>
  <si>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</si>
  <si>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</si>
  <si>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</si>
  <si>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</si>
  <si>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</si>
  <si>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</si>
  <si>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</si>
  <si>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</si>
  <si>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</si>
  <si>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</si>
  <si>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</si>
  <si>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</si>
  <si>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</si>
  <si>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</si>
  <si>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</si>
  <si>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</si>
  <si>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</si>
  <si>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</si>
  <si>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</si>
  <si>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</si>
  <si>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</si>
  <si>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</si>
  <si>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</si>
  <si>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</si>
  <si>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</si>
  <si>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</si>
  <si>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</si>
  <si>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</si>
  <si>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</si>
  <si>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</si>
  <si>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</si>
  <si>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</si>
  <si>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</si>
  <si>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</si>
  <si>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</si>
  <si>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</si>
  <si>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</si>
  <si>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</si>
  <si>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</si>
  <si>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</si>
  <si>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</si>
  <si>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</si>
  <si>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</si>
  <si>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</si>
  <si>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</si>
  <si>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</si>
  <si>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</si>
  <si>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</si>
  <si>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</si>
  <si>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</si>
  <si>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</si>
  <si>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</si>
  <si>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</si>
  <si>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</si>
  <si>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</si>
  <si>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</si>
  <si>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</si>
  <si>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</si>
  <si>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</si>
  <si>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</si>
  <si>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</si>
  <si>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</si>
  <si>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</si>
  <si>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</si>
  <si>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</si>
  <si>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</si>
  <si>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</si>
  <si>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</si>
  <si>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12486-5761-0000-0000-0000</t>
  </si>
  <si>
    <t>EQUINOS</t>
  </si>
  <si>
    <t>12487-5771-0000-0000-0000</t>
  </si>
  <si>
    <t>ESPECIES MENORES Y DE ZOOLOGICO</t>
  </si>
  <si>
    <t>12489-5791-0000-0000-0000</t>
  </si>
  <si>
    <t>OTROS ACTIVOS BIOLOGICOS</t>
  </si>
  <si>
    <t>12630-0000-5110-0000-0000</t>
  </si>
  <si>
    <t>LÍNEA RECTA</t>
  </si>
  <si>
    <t>12630-0000-5120-0000-0000</t>
  </si>
  <si>
    <t>MUEB EXCEPTO DE OFIC Y ESTANTE</t>
  </si>
  <si>
    <t>12630-0000-5130-0000-0000</t>
  </si>
  <si>
    <t>BIENES ARTÍSTICOS, CULTURALES Y CIENTÍFI</t>
  </si>
  <si>
    <t>12630-0000-5150-0000-0000</t>
  </si>
  <si>
    <t>EQUIPO DE CÓMPUTO Y DE TI</t>
  </si>
  <si>
    <t>12630-0000-5190-0000-0000</t>
  </si>
  <si>
    <t>12630-0000-5210-0000-0000</t>
  </si>
  <si>
    <t>12630-0000-5220-0000-0000</t>
  </si>
  <si>
    <t>12630-0000-5230-0000-0000</t>
  </si>
  <si>
    <t>12630-0000-5290-0000-0000</t>
  </si>
  <si>
    <t>OTRO MOB Y EQPO EDUCACIONAL Y RECREATIVO</t>
  </si>
  <si>
    <t>12630-0000-5310-0000-0000</t>
  </si>
  <si>
    <t>12630-0000-5320-0000-0000</t>
  </si>
  <si>
    <t>12630-0000-5410-0000-0000</t>
  </si>
  <si>
    <t>AUTOMOVILES Y EQUIPO TERRESTRE</t>
  </si>
  <si>
    <t>12630-0000-5420-0000-0000</t>
  </si>
  <si>
    <t>12630-0000-5430-0000-0000</t>
  </si>
  <si>
    <t>12630-0000-5450-0000-0000</t>
  </si>
  <si>
    <t>12630-0000-5490-0000-0000</t>
  </si>
  <si>
    <t>12630-0000-5510-0000-0000</t>
  </si>
  <si>
    <t>12630-0000-5610-0000-0000</t>
  </si>
  <si>
    <t>12630-0000-5620-0000-0000</t>
  </si>
  <si>
    <t>12630-0000-5630-0000-0000</t>
  </si>
  <si>
    <t>12630-0000-5640-0000-0000</t>
  </si>
  <si>
    <t>12630-0000-5650-0000-0000</t>
  </si>
  <si>
    <t>EQPO DE COMUNICACION Y TELECOMUNICACION</t>
  </si>
  <si>
    <t>12630-0000-5660-0000-0000</t>
  </si>
  <si>
    <t>12630-0000-5670-0000-0000</t>
  </si>
  <si>
    <t>12630-0000-5690-0000-0000</t>
  </si>
  <si>
    <t>12640-0000-0000-0000-0000</t>
  </si>
  <si>
    <t>DETERIORO ACUMULADO DE ACT BIOLOGICOS</t>
  </si>
  <si>
    <t>12510-5911-0000-0000-0000</t>
  </si>
  <si>
    <t>SOFTWARE</t>
  </si>
  <si>
    <t>12523-5941-0000-0000-0000</t>
  </si>
  <si>
    <t>DERECHOS</t>
  </si>
  <si>
    <t>12541-5971-0000-0000-0000</t>
  </si>
  <si>
    <t>LICENCIAS INFORMATICAS E INTELECTUALES</t>
  </si>
  <si>
    <t>12650-0000-5911-0000-0000</t>
  </si>
  <si>
    <t>12650-0000-5971-0000-0000</t>
  </si>
  <si>
    <t>LICENCIAS INFORMÁTICAS E INTELECTUALES</t>
  </si>
  <si>
    <t>12810-0000-0000-0000-0000, EST PERDIDA CTAS INCOB DOCTOS LP   -$33,367,558.89</t>
  </si>
  <si>
    <t>11910-0000-0003-0000-0000</t>
  </si>
  <si>
    <t>GLORIA DE LA LUZ NAVA</t>
  </si>
  <si>
    <t>11910-0000-0004-0000-0000</t>
  </si>
  <si>
    <t>ACCOR SERVICIOS EMPRESARIALES</t>
  </si>
  <si>
    <t>11910-0000-0005-0000-0000</t>
  </si>
  <si>
    <t>AUTOCUPON DE COMBUSTIBLE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</si>
  <si>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</si>
  <si>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</si>
  <si>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</si>
  <si>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</si>
  <si>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</si>
  <si>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</si>
  <si>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</si>
  <si>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</si>
  <si>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</si>
  <si>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</si>
  <si>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</si>
  <si>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</si>
  <si>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</si>
  <si>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</si>
  <si>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11910-0000-0016-0000-0000</t>
  </si>
  <si>
    <t>MARÍA ELENA GUERRERO REYNOSO</t>
  </si>
  <si>
    <t>21111-0000-0300-0000-0000</t>
  </si>
  <si>
    <t>SUELDOS BASE AL PERSONAL PERMANENTE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</si>
  <si>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</si>
  <si>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</si>
  <si>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</si>
  <si>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</si>
  <si>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</si>
  <si>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AHORRO EJERCICIOS ANTERIORES</t>
  </si>
  <si>
    <t>21116-0000-0300-0000-0000</t>
  </si>
  <si>
    <t>APORT.FONDO AHORRO EMPLEADO</t>
  </si>
  <si>
    <t>21116-0000-0400-0000-0000</t>
  </si>
  <si>
    <t>DESC.AYUDA PARA ALIMENTACION</t>
  </si>
  <si>
    <t>21120-0000-0001-0008-0000</t>
  </si>
  <si>
    <t>FABRICA DE ROPA LEON INDUSTRIAL SA DE CV</t>
  </si>
  <si>
    <t>21120-0000-0001-0013-0000</t>
  </si>
  <si>
    <t>AYALA FERNANDEZ GERARDO</t>
  </si>
  <si>
    <t>21120-0000-0001-0014-0000</t>
  </si>
  <si>
    <t>21120-0000-0001-0020-0000</t>
  </si>
  <si>
    <t>EDENRED MEXICO SA DE CV</t>
  </si>
  <si>
    <t>21120-0000-0001-0029-0000</t>
  </si>
  <si>
    <t>GURAM CONSTRUCTORA SA DE CV</t>
  </si>
  <si>
    <t>21120-0000-0001-0103-0000</t>
  </si>
  <si>
    <t>INTELLISWITCH SA DE CV</t>
  </si>
  <si>
    <t>21120-0000-0001-0105-0000</t>
  </si>
  <si>
    <t>IMPRESORA MARVEL SA DE CV</t>
  </si>
  <si>
    <t>21120-0000-0001-0157-0000</t>
  </si>
  <si>
    <t>CONSTRUCTORA Y PAVIMENTADORA VISE SA DE</t>
  </si>
  <si>
    <t>21120-0000-0001-0192-0000</t>
  </si>
  <si>
    <t>URBANIZADORA DEL CENTRO SA DE CV</t>
  </si>
  <si>
    <t>21120-0000-0001-0214-0000</t>
  </si>
  <si>
    <t>CENTRO ELECTRICO ARELLANO SA DE CV</t>
  </si>
  <si>
    <t>21120-0000-0001-0227-0000</t>
  </si>
  <si>
    <t>CONSULTORES ESPECIALIZADOS E INGENIERIA</t>
  </si>
  <si>
    <t>21120-0000-0001-0288-0000</t>
  </si>
  <si>
    <t>JOSE MARCELO CISNEROS HURTADO</t>
  </si>
  <si>
    <t>21120-0000-0001-0330-0000</t>
  </si>
  <si>
    <t>ELEKTRON DEL BAJIO SA DE C V</t>
  </si>
  <si>
    <t>21120-0000-0001-0364-0000</t>
  </si>
  <si>
    <t>SOLO MOTO SA DE CV</t>
  </si>
  <si>
    <t>21120-0000-0001-0383-0000</t>
  </si>
  <si>
    <t>PROMEDICA GARCIA SA DE CV</t>
  </si>
  <si>
    <t>21120-0000-0001-0403-0000</t>
  </si>
  <si>
    <t>SIETE COMPUTACION SA DE CV</t>
  </si>
  <si>
    <t>21120-0000-0001-0453-0000</t>
  </si>
  <si>
    <t>MADERAS DE SAN JUAN BOSCO SA DE CV</t>
  </si>
  <si>
    <t>21120-0000-0001-0465-0000</t>
  </si>
  <si>
    <t>CIA FERREMAS SA DE CV</t>
  </si>
  <si>
    <t>21120-0000-0001-0560-0000</t>
  </si>
  <si>
    <t>SISTEMA DE AGUA POTABLE Y ALCANTARILLADO</t>
  </si>
  <si>
    <t>21120-0000-0001-0589-0000</t>
  </si>
  <si>
    <t>BERTA ALICIA FUENTES ANGUIANO</t>
  </si>
  <si>
    <t>21120-0000-0001-0819-0000</t>
  </si>
  <si>
    <t>AZIZ AZIZ MUBARQUI CORTINA</t>
  </si>
  <si>
    <t>21120-0000-0001-10004-0000</t>
  </si>
  <si>
    <t>FERNANDEZ GARCIA AMANDA DOLORES</t>
  </si>
  <si>
    <t>21120-0000-0001-10022-0000</t>
  </si>
  <si>
    <t>SYSCOM DE LEON S DE RL DE CV</t>
  </si>
  <si>
    <t>21120-0000-0001-10085-0000</t>
  </si>
  <si>
    <t>DINNEK MAQUINAS DE COSER SA DE C V</t>
  </si>
  <si>
    <t>21120-0000-0001-10093-0000</t>
  </si>
  <si>
    <t>MARIO ALBERTO BERNAL GRANADOS</t>
  </si>
  <si>
    <t>21120-0000-0001-10108-0000</t>
  </si>
  <si>
    <t>BACKSTAGE ESPECTACULOS S DE RL DE CV</t>
  </si>
  <si>
    <t>21120-0000-0001-10143-0000</t>
  </si>
  <si>
    <t>INGENIERIA DE CALIDAD, SA DE CV</t>
  </si>
  <si>
    <t>21120-0000-0001-10145-0000</t>
  </si>
  <si>
    <t>COMELUB SA DE CV</t>
  </si>
  <si>
    <t>21120-0000-0001-10149-0000</t>
  </si>
  <si>
    <t>COMBUSTIBLES CONTROLADOS CIM SA DE CV</t>
  </si>
  <si>
    <t>21120-0000-0001-10154-0000</t>
  </si>
  <si>
    <t>COLEGIO DE VALUADORES DE LEON GUANAJUATO</t>
  </si>
  <si>
    <t>21120-0000-0001-10163-0000</t>
  </si>
  <si>
    <t>FRANCISCO JAVIER VALTIERRA RIVERA</t>
  </si>
  <si>
    <t>21120-0000-0001-10179-0000</t>
  </si>
  <si>
    <t>ARENAS RODRIGUEZ ALFONSO</t>
  </si>
  <si>
    <t>21120-0000-0001-10187-0000</t>
  </si>
  <si>
    <t>TECHNET SA DE CV</t>
  </si>
  <si>
    <t>21120-0000-0001-10331-0000</t>
  </si>
  <si>
    <t>ESTRADA LEON ELVA CAROLINA</t>
  </si>
  <si>
    <t>21120-0000-0001-10343-0000</t>
  </si>
  <si>
    <t>GASTRONOMIA TRESTREINTA SA DE CV</t>
  </si>
  <si>
    <t>21120-0000-0001-10406-0000</t>
  </si>
  <si>
    <t>LARA BARRIENTOS MA DEL SOCORRO</t>
  </si>
  <si>
    <t>21120-0000-0001-10408-0000</t>
  </si>
  <si>
    <t>CASUVE SA DE CV</t>
  </si>
  <si>
    <t>21120-0000-0001-10443-0000</t>
  </si>
  <si>
    <t>EXORTA S DE R.L DE CV</t>
  </si>
  <si>
    <t>21120-0000-0001-10455-0000</t>
  </si>
  <si>
    <t>SANCHEZ MONJARAZ SILVERIO</t>
  </si>
  <si>
    <t>21120-0000-0001-10474-0000</t>
  </si>
  <si>
    <t>ECHEVESTE SANCHEZ ANTONIO</t>
  </si>
  <si>
    <t>21120-0000-0001-10499-0000</t>
  </si>
  <si>
    <t>NUEVA IMAGEN Y ASOCIADOS SA DE CV</t>
  </si>
  <si>
    <t>21120-0000-0001-10507-0000</t>
  </si>
  <si>
    <t>PEREZ HERNANDEZ VERONICA MARISOL</t>
  </si>
  <si>
    <t>21120-0000-0001-10518-0000</t>
  </si>
  <si>
    <t>ELEVADORES MULTINACIONALES PERSONALIZADO</t>
  </si>
  <si>
    <t>21120-0000-0001-10551-0000</t>
  </si>
  <si>
    <t>V.O. TECNOLOGIA LASER APLICADA A LA VISI</t>
  </si>
  <si>
    <t>21120-0000-0001-10566-0000</t>
  </si>
  <si>
    <t>PERALES SANCHEZ RAFAEL</t>
  </si>
  <si>
    <t>21120-0000-0001-10567-0000</t>
  </si>
  <si>
    <t>GRUPO RADIOFONICO DE GUANAJUATO SA DE CV</t>
  </si>
  <si>
    <t>21120-0000-0001-10572-0000</t>
  </si>
  <si>
    <t>IBARRA OROZCO JOSE FELIPE</t>
  </si>
  <si>
    <t>21120-0000-0001-10695-0000</t>
  </si>
  <si>
    <t>GONZALEZ GUZMAN OMAR</t>
  </si>
  <si>
    <t>21120-0000-0001-10746-0000</t>
  </si>
  <si>
    <t>DIALISIS Y TRANSPLANTES ALBA S DE RL DE</t>
  </si>
  <si>
    <t>21120-0000-0001-10771-0000</t>
  </si>
  <si>
    <t>JUAREZ LEYVA MA TERESA</t>
  </si>
  <si>
    <t>21120-0000-0001-10776-0000</t>
  </si>
  <si>
    <t>GUILLEN RODRIGUEZ RODOLFO</t>
  </si>
  <si>
    <t>21120-0000-0001-10781-0000</t>
  </si>
  <si>
    <t>SIERRA RAMIREZ ADRIAN</t>
  </si>
  <si>
    <t>21120-0000-0001-10782-0000</t>
  </si>
  <si>
    <t>MENDEZ ARENAS JOSE DE JESUS</t>
  </si>
  <si>
    <t>21120-0000-0001-10814-0000</t>
  </si>
  <si>
    <t>LARA MORA MARIA ROCIO</t>
  </si>
  <si>
    <t>21120-0000-0001-10842-0000</t>
  </si>
  <si>
    <t>BULLET MÉXICO SA DE CV</t>
  </si>
  <si>
    <t>21120-0000-0001-10869-0000</t>
  </si>
  <si>
    <t>LIMPRO COMERCIAL SA DE CV</t>
  </si>
  <si>
    <t>21120-0000-0001-10875-0000</t>
  </si>
  <si>
    <t>PINTURAS SENSACOLOR, SA DE CV</t>
  </si>
  <si>
    <t>21120-0000-0001-10916-0000</t>
  </si>
  <si>
    <t>GUTIERREZ ALBERJAR MARCO ANTONIO</t>
  </si>
  <si>
    <t>21120-0000-0001-1093-0000</t>
  </si>
  <si>
    <t>PATRONATO DE LA FERIA ESTATAL DE LEON Y</t>
  </si>
  <si>
    <t>21120-0000-0001-10980-0000</t>
  </si>
  <si>
    <t>ARRIAGA VELAZQUEZ JUAN CARLOS</t>
  </si>
  <si>
    <t>21120-0000-0001-11044-0000</t>
  </si>
  <si>
    <t>BRICEÑO ACEVES JOSE MAXIMILIANO</t>
  </si>
  <si>
    <t>21120-0000-0001-11069-0000</t>
  </si>
  <si>
    <t>OFIYDIS MOBILIARIO DE OFICINA SA DE CV</t>
  </si>
  <si>
    <t>21120-0000-0001-11137-0000</t>
  </si>
  <si>
    <t>ARROYO CERVANTES YAZMIN HADCIVET</t>
  </si>
  <si>
    <t>21120-0000-0001-11211-0000</t>
  </si>
  <si>
    <t>GUTIERREZ MEDINA SILVIA LORENA</t>
  </si>
  <si>
    <t>21120-0000-0001-11212-0000</t>
  </si>
  <si>
    <t>FERNANDEZ LUNA HECTOR ADRIAN</t>
  </si>
  <si>
    <t>21120-0000-0001-11213-0000</t>
  </si>
  <si>
    <t>LANDEROS NERI RUBEN</t>
  </si>
  <si>
    <t>21120-0000-0001-11248-0000</t>
  </si>
  <si>
    <t>MILAN SILVA IXCHELTH</t>
  </si>
  <si>
    <t>21120-0000-0001-11322-0000</t>
  </si>
  <si>
    <t>MENDOZA MENA SANDRA IVETTE</t>
  </si>
  <si>
    <t>21120-0000-0001-11374-0000</t>
  </si>
  <si>
    <t>ROMO ARAIZA MA GUADALUPE</t>
  </si>
  <si>
    <t>21120-0000-0001-11391-0000</t>
  </si>
  <si>
    <t>FLORES PELCASTRE JUAN</t>
  </si>
  <si>
    <t>21120-0000-0001-11461-0000</t>
  </si>
  <si>
    <t>CENTRO TUR OPERADORA DE A Y B SA DE CV</t>
  </si>
  <si>
    <t>21120-0000-0001-11486-0000</t>
  </si>
  <si>
    <t>NEACCSA SA DE CV</t>
  </si>
  <si>
    <t>21120-0000-0001-11487-0000</t>
  </si>
  <si>
    <t>REYES MARES ISAIAS</t>
  </si>
  <si>
    <t>21120-0000-0001-11493-0000</t>
  </si>
  <si>
    <t>TVMOS SA DE CV</t>
  </si>
  <si>
    <t>21120-0000-0001-11511-0000</t>
  </si>
  <si>
    <t>HIPOLITO LOPEZ ISRAEL</t>
  </si>
  <si>
    <t>21120-0000-0001-11513-0000</t>
  </si>
  <si>
    <t>JUAREZ SAAVEDRA MA TRINIDAD</t>
  </si>
  <si>
    <t>21120-0000-0001-11515-0000</t>
  </si>
  <si>
    <t>CASTAÑEDA RAMIREZ JOSE LUIS</t>
  </si>
  <si>
    <t>21120-0000-0001-11528-0000</t>
  </si>
  <si>
    <t>URIBE LONGORIA ELIAS</t>
  </si>
  <si>
    <t>21120-0000-0001-11564-0000</t>
  </si>
  <si>
    <t>CONSTRUCTORA Y EQUIPAMIENTOS EDUCATIVOS</t>
  </si>
  <si>
    <t>21120-0000-0001-11659-0000</t>
  </si>
  <si>
    <t>SCUDERIA BAJIO AUTOMOTRIZ S DE RL DE CV</t>
  </si>
  <si>
    <t>21120-0000-0001-11700-0000</t>
  </si>
  <si>
    <t>DURAN CALVILLO LUIS ALFREDO</t>
  </si>
  <si>
    <t>21120-0000-0001-11734-0000</t>
  </si>
  <si>
    <t>NAVARRO ALVAREZ ROSAURA GERALDINE</t>
  </si>
  <si>
    <t>21120-0000-0001-11786-0000</t>
  </si>
  <si>
    <t>RUTA PICASO SC</t>
  </si>
  <si>
    <t>21120-0000-0001-11794-0000</t>
  </si>
  <si>
    <t>CENDEJAS ARVIZU IRMA</t>
  </si>
  <si>
    <t>21120-0000-0001-11861-0000</t>
  </si>
  <si>
    <t>MORENO HUMBERTO JASIEL</t>
  </si>
  <si>
    <t>21120-0000-0001-11872-0000</t>
  </si>
  <si>
    <t>COMERCIALIZADORA DE LIMPIEZA AZTECA SA D</t>
  </si>
  <si>
    <t>21120-0000-0001-11904-0000</t>
  </si>
  <si>
    <t>SIERRA RAMÍREZ CHRISTOPHER</t>
  </si>
  <si>
    <t>21120-0000-0001-11905-0000</t>
  </si>
  <si>
    <t>GARCIA MARES ALAN FERNANDO</t>
  </si>
  <si>
    <t>21120-0000-0001-11906-0000</t>
  </si>
  <si>
    <t>CABRERA MAYA MARÍA DEL ROSARIO</t>
  </si>
  <si>
    <t>21120-0000-0001-11907-0000</t>
  </si>
  <si>
    <t>MORA ARRIAGA ALFREDO</t>
  </si>
  <si>
    <t>21120-0000-0001-11909-0000</t>
  </si>
  <si>
    <t>GONZALEZ MEDINA DANIELA GUADALUPE</t>
  </si>
  <si>
    <t>21120-0000-0001-11935-0000</t>
  </si>
  <si>
    <t>HERNANDEZ AVILES ARTURO</t>
  </si>
  <si>
    <t>21120-0000-0001-11936-0000</t>
  </si>
  <si>
    <t>HECTOR CARLOS SUAREZ RUIZ</t>
  </si>
  <si>
    <t>21120-0000-0001-11939-0000</t>
  </si>
  <si>
    <t>PI OMIKRON AUTO SYSTEMS SA DE CV</t>
  </si>
  <si>
    <t>21120-0000-0001-11947-0000</t>
  </si>
  <si>
    <t>DURAN DIAZ DELIA CAROLINA</t>
  </si>
  <si>
    <t>21120-0000-0001-11968-0000</t>
  </si>
  <si>
    <t>PEREZ URBINA JUAN CARLOS</t>
  </si>
  <si>
    <t>21120-0000-0001-11974-0000</t>
  </si>
  <si>
    <t>EN LINEA INFORMATIVA SA DE CV</t>
  </si>
  <si>
    <t>21120-0000-0001-12101-0000</t>
  </si>
  <si>
    <t>LOPEZ GONZALEZ LUIS CARLOS</t>
  </si>
  <si>
    <t>21120-0000-0001-12104-0000</t>
  </si>
  <si>
    <t>CANALES PEÑA JESÚS ÁNGEL</t>
  </si>
  <si>
    <t>21120-0000-0001-12125-0000</t>
  </si>
  <si>
    <t>GUILLEN GARCIA JUAN JOSE</t>
  </si>
  <si>
    <t>21120-0000-0001-12129-0000</t>
  </si>
  <si>
    <t>GLOBAL ARQUITEQUE SA DE CV</t>
  </si>
  <si>
    <t>21120-0000-0001-12130-0000</t>
  </si>
  <si>
    <t>BARRERA ACEVEDO MARGARITA</t>
  </si>
  <si>
    <t>21120-0000-0001-12149-0000</t>
  </si>
  <si>
    <t>YATLA SA DE CV</t>
  </si>
  <si>
    <t>21120-0000-0001-12166-0000</t>
  </si>
  <si>
    <t>EDITORIAL MARTINICA SA DE CV</t>
  </si>
  <si>
    <t>21120-0000-0001-12173-0000</t>
  </si>
  <si>
    <t>CONEXION LOGISTICA BAJIO SA DE CV</t>
  </si>
  <si>
    <t>21120-0000-0001-12198-0000</t>
  </si>
  <si>
    <t>COMISIONES BANCARIAS POR PAGAR</t>
  </si>
  <si>
    <t>21120-0000-0001-12208-0000</t>
  </si>
  <si>
    <t>ECO FALH SA DE CV</t>
  </si>
  <si>
    <t>21120-0000-0001-12215-0000</t>
  </si>
  <si>
    <t>GAONA MARTINEZ FELIX</t>
  </si>
  <si>
    <t>21120-0000-0001-12232-0000</t>
  </si>
  <si>
    <t>21120-0000-0001-12265-0000</t>
  </si>
  <si>
    <t>ARELLANO RODRIGUEZ FRANCISCO JAVIER</t>
  </si>
  <si>
    <t>21120-0000-0001-12271-0000</t>
  </si>
  <si>
    <t>AMIO INGENIEROS SA DE CV</t>
  </si>
  <si>
    <t>21120-0000-0001-12279-0000</t>
  </si>
  <si>
    <t>MEXIMOTOR SA DE CV</t>
  </si>
  <si>
    <t>21120-0000-0001-12290-0000</t>
  </si>
  <si>
    <t>HERNANDEZ SAINZ JORGE SHEIKO</t>
  </si>
  <si>
    <t>21120-0000-0001-12296-0000</t>
  </si>
  <si>
    <t>RAMIREZ ALVAREZ JORGE</t>
  </si>
  <si>
    <t>21120-0000-0001-12300-0000</t>
  </si>
  <si>
    <t>ALEJANDRA GUERRERO AVILA</t>
  </si>
  <si>
    <t>21120-0000-0001-12316-0000</t>
  </si>
  <si>
    <t>SERRATOS ALCARAZ OSCAR</t>
  </si>
  <si>
    <t>21120-0000-0001-12322-0000</t>
  </si>
  <si>
    <t>MAQUITEXTILES DEL BAJIO SA DE CV</t>
  </si>
  <si>
    <t>21120-0000-0001-12362-0000</t>
  </si>
  <si>
    <t>GRUPO MOTORMEXA GUADALAJARA S.A DE C.V</t>
  </si>
  <si>
    <t>21120-0000-0001-12367-0000</t>
  </si>
  <si>
    <t>VAZQUEZ RAMIREZ JUAN</t>
  </si>
  <si>
    <t>21120-0000-0001-12370-0000</t>
  </si>
  <si>
    <t>CUÉ GÓMEZ SALVADOR</t>
  </si>
  <si>
    <t>21120-0000-0001-12371-0000</t>
  </si>
  <si>
    <t>ALVARADO RODRIGUEZ MYRIAM DEL ROSARIO</t>
  </si>
  <si>
    <t>21120-0000-0001-12374-0000</t>
  </si>
  <si>
    <t>MARTIN LOZANO JUAN CARLOS</t>
  </si>
  <si>
    <t>21120-0000-0001-12375-0000</t>
  </si>
  <si>
    <t>CENTRO DE SERVICIO EN TECNOLOGIA SA DE C</t>
  </si>
  <si>
    <t>21120-0000-0001-12385-0000</t>
  </si>
  <si>
    <t>HURTADO ZARATE ARMANDO SALVADOR</t>
  </si>
  <si>
    <t>21120-0000-0001-12396-0000</t>
  </si>
  <si>
    <t>BECERRA LERMA MARIA DE JESUS</t>
  </si>
  <si>
    <t>21120-0000-0001-12398-0000</t>
  </si>
  <si>
    <t>AZULANA SA DE CV</t>
  </si>
  <si>
    <t>21120-0000-0001-12400-0000</t>
  </si>
  <si>
    <t>ORPO PRINT UNIFORMES INDUSTRIALES SA DE</t>
  </si>
  <si>
    <t>21120-0000-0001-12406-0000</t>
  </si>
  <si>
    <t>MUÑOZ ARANDA MAURICIO SALVADOR</t>
  </si>
  <si>
    <t>21120-0000-0001-12411-0000</t>
  </si>
  <si>
    <t>SUAREZ LAZARO CLAUDIA VERONICA</t>
  </si>
  <si>
    <t>21120-0000-0001-12416-0000</t>
  </si>
  <si>
    <t>DIAZ DEL CASTILLO URTAZA JOSE ANTONIO</t>
  </si>
  <si>
    <t>21120-0000-0001-12423-0000</t>
  </si>
  <si>
    <t>INTEGRADORA DE MADERAS Y ENCHAPADOS DE C</t>
  </si>
  <si>
    <t>21120-0000-0001-12427-0000</t>
  </si>
  <si>
    <t>VIVEROS GUTIERREZ DE VELASCO S.A. DE CV</t>
  </si>
  <si>
    <t>21120-0000-0001-12439-0000</t>
  </si>
  <si>
    <t>PISOS Y RECUBRIMIENTOS CERAMICOS DE AGUA</t>
  </si>
  <si>
    <t>21120-0000-0001-12446-0000</t>
  </si>
  <si>
    <t>PEDRO GONZALEZ LEMUS</t>
  </si>
  <si>
    <t>21120-0000-0001-12447-0000</t>
  </si>
  <si>
    <t>COMERCIALIZADORA FARMACEUTICA HDL SA DE</t>
  </si>
  <si>
    <t>21120-0000-0001-12449-0000</t>
  </si>
  <si>
    <t>TRUJILLO CORONA ROBERTO</t>
  </si>
  <si>
    <t>21120-0000-0001-12460-0000</t>
  </si>
  <si>
    <t>PROMOCIONES EN PUBLICIDAD MASIVA SC</t>
  </si>
  <si>
    <t>21120-0000-0001-12473-0000</t>
  </si>
  <si>
    <t>ARTURO RAMIREZ CAZARES</t>
  </si>
  <si>
    <t>21120-0000-0001-12487-0000</t>
  </si>
  <si>
    <t>OSTOMIZADOS DEL BAJIO A.C.</t>
  </si>
  <si>
    <t>21120-0000-0001-12494-0000</t>
  </si>
  <si>
    <t>FRANCISCO JAVIER MARTINEZ CARREÑO</t>
  </si>
  <si>
    <t>21120-0000-0001-12499-0000</t>
  </si>
  <si>
    <t>ABASTOS HOGAR SA DE CV</t>
  </si>
  <si>
    <t>21120-0000-0001-12504-0000</t>
  </si>
  <si>
    <t>SOLUCIONES Y OPCIONES DE SEGURIDAD PRIVA</t>
  </si>
  <si>
    <t>21120-0000-0001-12505-0000</t>
  </si>
  <si>
    <t>JOSEFINA LÓPEZ GARCÍA</t>
  </si>
  <si>
    <t>21120-0000-0001-12508-0000</t>
  </si>
  <si>
    <t>AERO ELECTRONICA INTERNACIONAL SA DE CV</t>
  </si>
  <si>
    <t>21120-0000-0001-12528-0000</t>
  </si>
  <si>
    <t>AUTOMUNDO SA DE CV</t>
  </si>
  <si>
    <t>21120-0000-0001-12555-0000</t>
  </si>
  <si>
    <t>COMPUT-ARTE PAPELERIA SA DE CV</t>
  </si>
  <si>
    <t>21120-0000-0001-12566-0000</t>
  </si>
  <si>
    <t>PLÁSTICOS Y ACEROS DEL CENTRO SA DE CV</t>
  </si>
  <si>
    <t>21120-0000-0001-12581-0000</t>
  </si>
  <si>
    <t>IVAN JOSE GUADALUPE AGUIRRE QUEZADA</t>
  </si>
  <si>
    <t>21120-0000-0001-12595-0000</t>
  </si>
  <si>
    <t>ARACELI BECERRA ALVARADO</t>
  </si>
  <si>
    <t>21120-0000-0001-12638-0000</t>
  </si>
  <si>
    <t>CARLOS ALBERTO GOMEZ SIERRA</t>
  </si>
  <si>
    <t>21120-0000-0001-12647-0000</t>
  </si>
  <si>
    <t>FERNANDO MARTINEZ SERNA</t>
  </si>
  <si>
    <t>21120-0000-0001-12651-0000</t>
  </si>
  <si>
    <t>C.F.E. SUMINISTRADOR DE SERVICIOS BÁSICO</t>
  </si>
  <si>
    <t>21120-0000-0001-2004-0000</t>
  </si>
  <si>
    <t>COMISION FEDERAL DE ELECTRICIDAD</t>
  </si>
  <si>
    <t>21120-0000-0001-2642-0000</t>
  </si>
  <si>
    <t>SEMEX SA DE CV</t>
  </si>
  <si>
    <t>21120-0000-0001-2643-0000</t>
  </si>
  <si>
    <t>ARANDA ESTRELLA ASESORES SA DE CV</t>
  </si>
  <si>
    <t>21120-0000-0001-2654-0000</t>
  </si>
  <si>
    <t>LORENZO MEDINA LUNA</t>
  </si>
  <si>
    <t>21120-0000-0001-2709-0000</t>
  </si>
  <si>
    <t>FERRETERA INDUSTRIAL LEONESA SA DE CV</t>
  </si>
  <si>
    <t>21120-0000-0001-2806-0000</t>
  </si>
  <si>
    <t>OROZCO GONZALEZ FILEMON</t>
  </si>
  <si>
    <t>21120-0000-0001-2841-0000</t>
  </si>
  <si>
    <t>MARTINEZ BALTAZAR</t>
  </si>
  <si>
    <t>21120-0000-0001-2846-0000</t>
  </si>
  <si>
    <t>MARIA DEL CARMEN CID ANDRADE</t>
  </si>
  <si>
    <t>21120-0000-0001-2862-0000</t>
  </si>
  <si>
    <t>CARLOS ARGOT REYES</t>
  </si>
  <si>
    <t>21120-0000-0001-2863-0000</t>
  </si>
  <si>
    <t>ROSA MARIA TIRADO GONZALEZ</t>
  </si>
  <si>
    <t>21120-0000-0001-2868-0000</t>
  </si>
  <si>
    <t>DIEGO REFACCIONES SA DE CV</t>
  </si>
  <si>
    <t>21120-0000-0001-2912-0000</t>
  </si>
  <si>
    <t>LIRA MUÑOZ JOEL</t>
  </si>
  <si>
    <t>21120-0000-0001-2913-0000</t>
  </si>
  <si>
    <t>LLANTAS DE LAGO SA DE CV</t>
  </si>
  <si>
    <t>21120-0000-0001-3002-0000</t>
  </si>
  <si>
    <t>SECRETARIA DE FINANZAS Y ADMINISTRACION</t>
  </si>
  <si>
    <t>21120-0000-0001-3063-0000</t>
  </si>
  <si>
    <t>SOLUCIONES INTELIGENTES TECNOLOGICAS SA</t>
  </si>
  <si>
    <t>21120-0000-0001-3090-0000</t>
  </si>
  <si>
    <t>MARIO ALONSO URENA GUTIERREZ</t>
  </si>
  <si>
    <t>21120-0000-0001-3117-0000</t>
  </si>
  <si>
    <t>PEDRO MENDEZ DAVALOS</t>
  </si>
  <si>
    <t>21120-0000-0001-3119-0000</t>
  </si>
  <si>
    <t>FRANCISCO JAVIER CAZARES LUQUE</t>
  </si>
  <si>
    <t>21120-0000-0001-3349-0000</t>
  </si>
  <si>
    <t>COMERCIAL CAMIONERA DE LEON SA DE CV</t>
  </si>
  <si>
    <t>21120-0000-0001-3372-0000</t>
  </si>
  <si>
    <t>OSCAR OMAR AMEZQUITA LOPEZ</t>
  </si>
  <si>
    <t>21120-0000-0001-3394-0000</t>
  </si>
  <si>
    <t>EQUIPOS HIDROMECANICOS MC SA DE CV</t>
  </si>
  <si>
    <t>21120-0000-0001-3409-0000</t>
  </si>
  <si>
    <t>INSTITUTO DE CAPACITACION DE LA INDUSTRI</t>
  </si>
  <si>
    <t>21120-0000-0001-3410-0000</t>
  </si>
  <si>
    <t>CAMARA MEXICANA DE LA INDUSTRIA DE LA CO</t>
  </si>
  <si>
    <t>21120-0000-0001-3422-0000</t>
  </si>
  <si>
    <t>OFICINAS Y ESCOLARES S A DE C V</t>
  </si>
  <si>
    <t>21120-0000-0001-3455-0000</t>
  </si>
  <si>
    <t>DISTRIBUIDORA PAPELERA AGOZ SA DE CV</t>
  </si>
  <si>
    <t>21120-0000-0001-3516-0000</t>
  </si>
  <si>
    <t>COMERCIALIZADO DE ABARROTES SAGITARIO SA</t>
  </si>
  <si>
    <t>21120-0000-0001-3629-0000</t>
  </si>
  <si>
    <t>PETRODIESEL DEL CENTRO SA DE CV</t>
  </si>
  <si>
    <t>21120-0000-0001-3635-0000</t>
  </si>
  <si>
    <t>ACE SEGUROS S A</t>
  </si>
  <si>
    <t>21120-0000-0001-3653-0000</t>
  </si>
  <si>
    <t>ELECTRO DIESEL DEL BAJIO SA DE CV</t>
  </si>
  <si>
    <t>21120-0000-0001-3658-0000</t>
  </si>
  <si>
    <t>ARIAS MARTINEZ GABRIELA</t>
  </si>
  <si>
    <t>21120-0000-0001-3826-0000</t>
  </si>
  <si>
    <t>LEON AUTOMOTRIZ SA DE CV</t>
  </si>
  <si>
    <t>21120-0000-0001-4061-0000</t>
  </si>
  <si>
    <t>COMERCIALIZADORA DE PAPEL GODI SA DE CV</t>
  </si>
  <si>
    <t>21120-0000-0001-4065-0000</t>
  </si>
  <si>
    <t>FUNDACION LEONESA SERVIR A C</t>
  </si>
  <si>
    <t>21120-0000-0001-4073-0000</t>
  </si>
  <si>
    <t>CENTROS DE DIALISIS SANTA BARBARA SA DE</t>
  </si>
  <si>
    <t>21120-0000-0001-4086-0000</t>
  </si>
  <si>
    <t>DEMOLOGISTICA SA DE CV</t>
  </si>
  <si>
    <t>21120-0000-0001-4098-0000</t>
  </si>
  <si>
    <t>HOTELES MODERNOS SA DE CV</t>
  </si>
  <si>
    <t>21120-0000-0001-4123-0000</t>
  </si>
  <si>
    <t>AUTOMOTORES DE LEON SA DE CV</t>
  </si>
  <si>
    <t>21120-0000-0001-4157-0000</t>
  </si>
  <si>
    <t>POPULAR ABARROTERA DE LEON SA DE CV</t>
  </si>
  <si>
    <t>21120-0000-0001-4209-0000</t>
  </si>
  <si>
    <t>LITHO FORMAS S A DE C V</t>
  </si>
  <si>
    <t>21120-0000-0001-4217-0000</t>
  </si>
  <si>
    <t>ADMINISTRACION DE INMUEBLES DE LEON SA D</t>
  </si>
  <si>
    <t>21120-0000-0001-4240-0000</t>
  </si>
  <si>
    <t>AUTOMOVILES DEL BAJIO CAMPESTRE SA DE CV</t>
  </si>
  <si>
    <t>21120-0000-0001-4331-0000</t>
  </si>
  <si>
    <t>FRANCISCO JUAN PABLO BECERRA ALCACIO</t>
  </si>
  <si>
    <t>21120-0000-0001-4389-0000</t>
  </si>
  <si>
    <t>SURO SISTEMAS SA DE CV</t>
  </si>
  <si>
    <t>21120-0000-0001-4410-0000</t>
  </si>
  <si>
    <t>JUAN JOSE VILLALOBOS GRZYBOWICZ</t>
  </si>
  <si>
    <t>21120-0000-0001-4518-0000</t>
  </si>
  <si>
    <t>CARESATERO SA DE CV</t>
  </si>
  <si>
    <t>21120-0000-0001-4524-0000</t>
  </si>
  <si>
    <t>DISTRIBUIDORA DE LACTEOS Y ALIMENTOS DEL</t>
  </si>
  <si>
    <t>21120-0000-0001-4527-0000</t>
  </si>
  <si>
    <t>ARMANDO MEDINA ROSAS</t>
  </si>
  <si>
    <t>21120-0000-0001-4618-0000</t>
  </si>
  <si>
    <t>PROPIMEX SA DE CV</t>
  </si>
  <si>
    <t>21120-0000-0001-4636-0000</t>
  </si>
  <si>
    <t>INTEGRADORA EN EQUIPOS DE SEGURIDAD SA D</t>
  </si>
  <si>
    <t>21120-0000-0001-4665-0000</t>
  </si>
  <si>
    <t>MARGARITA AGUILERA NEYRA</t>
  </si>
  <si>
    <t>21120-0000-0001-4697-0000</t>
  </si>
  <si>
    <t>ELISEO RENTA TODO SA DE CV</t>
  </si>
  <si>
    <t>21120-0000-0001-4768-0000</t>
  </si>
  <si>
    <t>GRUPO ACIR S A DE C V</t>
  </si>
  <si>
    <t>21120-0000-0001-4772-0000</t>
  </si>
  <si>
    <t>CAPACIDADES DIFERENTES MARCE AC</t>
  </si>
  <si>
    <t>21120-0000-0001-4789-0000</t>
  </si>
  <si>
    <t>EL UNIVERSAL COMPANIA PERIODISTICA NACIO</t>
  </si>
  <si>
    <t>21120-0000-0001-4892-0000</t>
  </si>
  <si>
    <t>ARTURO GARCIA JARAMILLO</t>
  </si>
  <si>
    <t>21120-0000-0001-4908-0000</t>
  </si>
  <si>
    <t>GIRAMSA SA DE CV</t>
  </si>
  <si>
    <t>21120-0000-0001-5017-0000</t>
  </si>
  <si>
    <t>IMPULSORA LIDER S A DE C V</t>
  </si>
  <si>
    <t>21120-0000-0001-5022-0000</t>
  </si>
  <si>
    <t>CAMARA NACIONAL DE EMPRESAS DE CONSULTOR</t>
  </si>
  <si>
    <t>21120-0000-0001-5027-0000</t>
  </si>
  <si>
    <t>HOSPITAL REGIONAL DE ALTA ESPECIALIDAD D</t>
  </si>
  <si>
    <t>21120-0000-0001-5168-0000</t>
  </si>
  <si>
    <t>LUIS ERNESTO GUERRERO PEREZ</t>
  </si>
  <si>
    <t>21120-0000-0001-5355-0000</t>
  </si>
  <si>
    <t>HOSPITAL ARANDA DE LA PARRA SA DE CV</t>
  </si>
  <si>
    <t>21120-0000-0001-5445-0000</t>
  </si>
  <si>
    <t>JOSE ANTONIO RAMIREZ ANTUNES</t>
  </si>
  <si>
    <t>21120-0000-0001-5494-0000</t>
  </si>
  <si>
    <t>COMANHI S A DE C V</t>
  </si>
  <si>
    <t>21120-0000-0001-5544-0000</t>
  </si>
  <si>
    <t>EDNA GRACIELA PENA ZARATE</t>
  </si>
  <si>
    <t>21120-0000-0001-5570-0000</t>
  </si>
  <si>
    <t>HOSPITAL DR RAUL HERNANDEZ S A DE C V</t>
  </si>
  <si>
    <t>21120-0000-0001-5658-0000</t>
  </si>
  <si>
    <t>PADILLA GONZALEZ BERTHA OLIVIA</t>
  </si>
  <si>
    <t>21120-0000-0001-5728-0000</t>
  </si>
  <si>
    <t>ANTONIA GARCIA MORENO</t>
  </si>
  <si>
    <t>21120-0000-0001-5764-0000</t>
  </si>
  <si>
    <t>RYSE S A DE C V</t>
  </si>
  <si>
    <t>21120-0000-0001-5785-0000</t>
  </si>
  <si>
    <t>CORPORACION LANERA MEXICO SA DE CV</t>
  </si>
  <si>
    <t>21120-0000-0001-5844-0000</t>
  </si>
  <si>
    <t>ARELLANO FRAGA ANGEL GABRIEL</t>
  </si>
  <si>
    <t>21120-0000-0001-5875-0000</t>
  </si>
  <si>
    <t>RADIOMOVIL DIPSA S A DE C V</t>
  </si>
  <si>
    <t>21120-0000-0001-5883-0000</t>
  </si>
  <si>
    <t>PRODUCTOS MEDICOS DEL BAJIO SA DE CV</t>
  </si>
  <si>
    <t>21120-0000-0001-6070-0000</t>
  </si>
  <si>
    <t>CENTRO INTEGRAL DE ESPECIALIDADES NEFROL</t>
  </si>
  <si>
    <t>21120-0000-0001-6104-0000</t>
  </si>
  <si>
    <t>ANGEL MANUEL MACIAS BOSQUES</t>
  </si>
  <si>
    <t>21120-0000-0001-6118-0000</t>
  </si>
  <si>
    <t>MA DOLORES RODRIGUEZ HERNANDEZ</t>
  </si>
  <si>
    <t>21120-0000-0001-6124-0000</t>
  </si>
  <si>
    <t>DISTRIBUIDORA AUTOMOTRIZ CALLEJA S A DE</t>
  </si>
  <si>
    <t>21120-0000-0001-6160-0000</t>
  </si>
  <si>
    <t>BORDADOS VILLANUEVA S A DE C V</t>
  </si>
  <si>
    <t>21120-0000-0001-6189-0000</t>
  </si>
  <si>
    <t>PADILLA HNOS IMPRESORA S A DE C V</t>
  </si>
  <si>
    <t>21120-0000-0001-6308-0000</t>
  </si>
  <si>
    <t>DISTRIBUIDORA DE PRODUCTOS A BAJO PRECIO</t>
  </si>
  <si>
    <t>21120-0000-0001-6347-0000</t>
  </si>
  <si>
    <t>JUAN PABLO GUZMAN MUNOZ</t>
  </si>
  <si>
    <t>21120-0000-0001-6349-0000</t>
  </si>
  <si>
    <t>RICARDO RAMIREZ AYALA</t>
  </si>
  <si>
    <t>21120-0000-0001-6364-0000</t>
  </si>
  <si>
    <t>GEOECO DEL BAJIO SA DE CV</t>
  </si>
  <si>
    <t>21120-0000-0001-6446-0000</t>
  </si>
  <si>
    <t>BLINDARTE S DE R L DE C V</t>
  </si>
  <si>
    <t>21120-0000-0001-6556-0000</t>
  </si>
  <si>
    <t>GUSTAVO SEPULVEDA PEREZ</t>
  </si>
  <si>
    <t>21120-0000-0001-6594-0000</t>
  </si>
  <si>
    <t>EUROMOTO S A DE C V</t>
  </si>
  <si>
    <t>21120-0000-0001-6687-0000</t>
  </si>
  <si>
    <t>JAVIER DURAN NUNEZ</t>
  </si>
  <si>
    <t>21120-0000-0001-6704-0000</t>
  </si>
  <si>
    <t>A M L INGENIERIA Y ARQUITECTURA APLICADA</t>
  </si>
  <si>
    <t>21120-0000-0001-6764-0000</t>
  </si>
  <si>
    <t>ASTROCOM TI S A DE C V</t>
  </si>
  <si>
    <t>21120-0000-0001-6883-0000</t>
  </si>
  <si>
    <t>COMERCIALIZADORA PLACARPEL SA DE CV</t>
  </si>
  <si>
    <t>21120-0000-0001-7032-0000</t>
  </si>
  <si>
    <t>FOOD SERVICE DE MEXICO S A DE C V</t>
  </si>
  <si>
    <t>21120-0000-0001-7052-0000</t>
  </si>
  <si>
    <t>COLEGIO DE MAESTROS EN VALUACION DE LEON</t>
  </si>
  <si>
    <t>21120-0000-0001-7062-0000</t>
  </si>
  <si>
    <t>SANDRA BERENICE VALDIVIA MANRIQUEZ</t>
  </si>
  <si>
    <t>21120-0000-0001-7158-0000</t>
  </si>
  <si>
    <t>CARMONA MORALES ISRAEL GILBERTO</t>
  </si>
  <si>
    <t>21120-0000-0001-7167-0000</t>
  </si>
  <si>
    <t>IGNACIO ALBERTO RAMIREZ ACEVEDO</t>
  </si>
  <si>
    <t>21120-0000-0001-7170-0000</t>
  </si>
  <si>
    <t>ROBERTO MARTINEZ</t>
  </si>
  <si>
    <t>21120-0000-0001-7397-0000</t>
  </si>
  <si>
    <t>ESPECIALISTAS EN LIMPIEZA EMPRESARIAL S</t>
  </si>
  <si>
    <t>21120-0000-0001-7504-0000</t>
  </si>
  <si>
    <t>M DE JESUS CENTENO RODRIGUEZ</t>
  </si>
  <si>
    <t>21120-0000-0001-7617-0000</t>
  </si>
  <si>
    <t>JUAN GILBERTO MARTINEZ NAVA</t>
  </si>
  <si>
    <t>21120-0000-0001-7802-0000</t>
  </si>
  <si>
    <t>ROGELIO ZAMUDIO MARTINEZ</t>
  </si>
  <si>
    <t>21120-0000-0001-7806-0000</t>
  </si>
  <si>
    <t>CRISTIAN EMMANUEL VELAZQUEZ HERNANDEZ</t>
  </si>
  <si>
    <t>21120-0000-0001-7841-0000</t>
  </si>
  <si>
    <t>JOSE RAMON TOVAR ALVARADO</t>
  </si>
  <si>
    <t>21120-0000-0001-7843-0000</t>
  </si>
  <si>
    <t>ERICK CUAUHTEMOC ELIAS GOYTIA</t>
  </si>
  <si>
    <t>21120-0000-0001-7938-0000</t>
  </si>
  <si>
    <t>REFRIGERACION Y BASCULAS DE LEON SA DE C</t>
  </si>
  <si>
    <t>21120-0000-0001-8013-0000</t>
  </si>
  <si>
    <t>ASOCIACION GANADERA LOCAL GENERAL DE LEO</t>
  </si>
  <si>
    <t>21120-0000-0001-8033-0000</t>
  </si>
  <si>
    <t>GRUPO TORRES CORZO AUTOMOTRIZ DEL BAJIO</t>
  </si>
  <si>
    <t>21120-0000-0001-8037-0000</t>
  </si>
  <si>
    <t>EDUARDO GODINEZ GARCIA</t>
  </si>
  <si>
    <t>21120-0000-0001-8059-0000</t>
  </si>
  <si>
    <t>LA LATINOAMERICANA SEGUROS SA</t>
  </si>
  <si>
    <t>21120-0000-0001-8171-0000</t>
  </si>
  <si>
    <t>GAZA TALLER SA DE CV</t>
  </si>
  <si>
    <t>21120-0000-0001-8229-0000</t>
  </si>
  <si>
    <t>AURELIA OLIVA LOPEZ</t>
  </si>
  <si>
    <t>21120-0000-0001-8261-0000</t>
  </si>
  <si>
    <t>JOSE LUIS AZCONA ARAGONEZ</t>
  </si>
  <si>
    <t>21120-0000-0001-8335-0000</t>
  </si>
  <si>
    <t>DINAMICA DEL CENTRO SA DE CV</t>
  </si>
  <si>
    <t>21120-0000-0001-8338-0000</t>
  </si>
  <si>
    <t>MIRIAM LETICIA CARDIEL SANCHEZ</t>
  </si>
  <si>
    <t>21120-0000-0001-8408-0000</t>
  </si>
  <si>
    <t>BUKE HERNANDEZ CISNEROS SA DE CV</t>
  </si>
  <si>
    <t>21120-0000-0001-8438-0000</t>
  </si>
  <si>
    <t>JOSE DE JESUS VALADEZ TORRES</t>
  </si>
  <si>
    <t>21120-0000-0001-8463-0000</t>
  </si>
  <si>
    <t>NAMAI COMERCIO SA DE CV</t>
  </si>
  <si>
    <t>21120-0000-0001-8591-0000</t>
  </si>
  <si>
    <t>FRANCISCO GARCIA JASSO</t>
  </si>
  <si>
    <t>21120-0000-0001-8691-0000</t>
  </si>
  <si>
    <t>VILLAGRANA VEYNA MARGARITA</t>
  </si>
  <si>
    <t>21120-0000-0001-8692-0000</t>
  </si>
  <si>
    <t>SEVILLA CANDELAS MARIA FERNANDA</t>
  </si>
  <si>
    <t>21120-0000-0001-8733-0000</t>
  </si>
  <si>
    <t>CABRERA RAMIREZ MARTIN</t>
  </si>
  <si>
    <t>21120-0000-0001-8772-0000</t>
  </si>
  <si>
    <t>MARUN LAMAR ANTONIO ELIAN</t>
  </si>
  <si>
    <t>21120-0000-0001-8807-0000</t>
  </si>
  <si>
    <t>DEPORTES CHUY SPORT S.A. DE C.V.</t>
  </si>
  <si>
    <t>21120-0000-0001-8822-0000</t>
  </si>
  <si>
    <t>BANQUETES GRAN CLASE SA DE CV</t>
  </si>
  <si>
    <t>21120-0000-0001-8850-0000</t>
  </si>
  <si>
    <t>ERIKA GONZALEZ CATAÑO</t>
  </si>
  <si>
    <t>21120-0000-0001-8927-0000</t>
  </si>
  <si>
    <t>JIMENEZ FLORES CESAR ABRAHAM</t>
  </si>
  <si>
    <t>21120-0000-0001-8965-0000</t>
  </si>
  <si>
    <t>GRANADOS ARVIZU ULISES</t>
  </si>
  <si>
    <t>21120-0000-0001-8968-0000</t>
  </si>
  <si>
    <t>ROCHA BALTAZAR YOLANDA DEL CARMEN</t>
  </si>
  <si>
    <t>21120-0000-0001-8972-0000</t>
  </si>
  <si>
    <t>GRUPO PRODUCE COMUNICACION, SA DE CV</t>
  </si>
  <si>
    <t>21120-0000-0001-8984-0000</t>
  </si>
  <si>
    <t>STEREOREY MEXICO S A</t>
  </si>
  <si>
    <t>21120-0000-0001-9055-0000</t>
  </si>
  <si>
    <t>MIGUEL ALFREDO ESTRADA ESPINOSA</t>
  </si>
  <si>
    <t>21120-0000-0001-9140-0000</t>
  </si>
  <si>
    <t>VOLUNTARIADO HRAEB A C</t>
  </si>
  <si>
    <t>21120-0000-0001-9153-0000</t>
  </si>
  <si>
    <t>BARBA CASTELLANOS RODRIGO</t>
  </si>
  <si>
    <t>21120-0000-0001-9154-0000</t>
  </si>
  <si>
    <t>SEGURA HERNANDEZ CARLOS ALBERTO</t>
  </si>
  <si>
    <t>21120-0000-0001-9180-0000</t>
  </si>
  <si>
    <t>BERTHA ALICIA GONZALEZ FLORES</t>
  </si>
  <si>
    <t>21120-0000-0001-9199-0000</t>
  </si>
  <si>
    <t>GUILLERMINA ZAMORA REA</t>
  </si>
  <si>
    <t>21120-0000-0001-9217-0000</t>
  </si>
  <si>
    <t>AUTOS SS DE IRAPUATO SA DE CV</t>
  </si>
  <si>
    <t>21120-0000-0001-9225-0000</t>
  </si>
  <si>
    <t>INMOBILIARIA HOTSSON SA DE CV</t>
  </si>
  <si>
    <t>21120-0000-0001-9227-0000</t>
  </si>
  <si>
    <t>ARTE Y COLOR DIGITAL SA DE CV</t>
  </si>
  <si>
    <t>21120-0000-0001-9350-0000</t>
  </si>
  <si>
    <t>ASOCIACION DE VALUADORES DEL BAJIO AC</t>
  </si>
  <si>
    <t>21120-0000-0001-9351-0000</t>
  </si>
  <si>
    <t>LARIOS MORENO JOSE</t>
  </si>
  <si>
    <t>21120-0000-0001-9352-0000</t>
  </si>
  <si>
    <t>CARRILLO GONZALEZ ALEJANDRO</t>
  </si>
  <si>
    <t>21120-0000-0001-9357-0000</t>
  </si>
  <si>
    <t>MASSIVO S A DE C V</t>
  </si>
  <si>
    <t>21120-0000-0001-9412-0000</t>
  </si>
  <si>
    <t>ROBERTO JAIME RAMIREZ</t>
  </si>
  <si>
    <t>21120-0000-0001-9421-0000</t>
  </si>
  <si>
    <t>EFRAIN RAMOS OROZCO</t>
  </si>
  <si>
    <t>21120-0000-0001-9425-0000</t>
  </si>
  <si>
    <t>DATSONI SA DE CV</t>
  </si>
  <si>
    <t>21120-0000-0001-9446-0000</t>
  </si>
  <si>
    <t>CINDY ANDREA VILLEGAS MUÑOZ</t>
  </si>
  <si>
    <t>21120-0000-0001-9472-0000</t>
  </si>
  <si>
    <t>CORPORATIVO NETHOST SA DE CV</t>
  </si>
  <si>
    <t>21120-0000-0001-9535-0000</t>
  </si>
  <si>
    <t>MARTIN ALEJANDRO FLORES BAEZ</t>
  </si>
  <si>
    <t>21120-0000-0001-9560-0000</t>
  </si>
  <si>
    <t>PROVEEDURIA DE PRODUCTOS Y SERVICIOS DE</t>
  </si>
  <si>
    <t>21120-0000-0001-9596-0000</t>
  </si>
  <si>
    <t>MIGUEL ANGEL MALACARA DOBLADO</t>
  </si>
  <si>
    <t>21120-0000-0001-9600-0000</t>
  </si>
  <si>
    <t>IMPRENTA RAYO SA DE CV</t>
  </si>
  <si>
    <t>21120-0000-0001-9604-0000</t>
  </si>
  <si>
    <t>MATERIALES PARA CONSTRUCCION GRANADA SA</t>
  </si>
  <si>
    <t>21120-0000-0001-9608-0000</t>
  </si>
  <si>
    <t>PINTURAS MERLIN SAN DE CV</t>
  </si>
  <si>
    <t>21120-0000-0001-9677-0000</t>
  </si>
  <si>
    <t>OPERADORA GASTRONOMICA LEGOURMET SA DE C</t>
  </si>
  <si>
    <t>21120-0000-0001-9698-0000</t>
  </si>
  <si>
    <t>RAMIREZ CORREA JAZMIN</t>
  </si>
  <si>
    <t>21120-0000-0001-9705-0000</t>
  </si>
  <si>
    <t>SOTO PEREZ MARIO</t>
  </si>
  <si>
    <t>21120-0000-0001-9713-0000</t>
  </si>
  <si>
    <t>CONSULTORIA INTEGRAL EN INFRAESTRUCTURA</t>
  </si>
  <si>
    <t>21120-0000-0001-9722-0000</t>
  </si>
  <si>
    <t>PRESTADORES DE SERVICIOS POR HONORARIOS</t>
  </si>
  <si>
    <t>21120-0000-0001-9772-0000</t>
  </si>
  <si>
    <t>TORRES AGUIRRE ANGELICA GUADALUPE</t>
  </si>
  <si>
    <t>21120-0000-0001-9799-0000</t>
  </si>
  <si>
    <t>MARTINEZ PALERO MARCELINO</t>
  </si>
  <si>
    <t>21120-0000-0001-9873-0000</t>
  </si>
  <si>
    <t>21120-0000-0001-9893-0000</t>
  </si>
  <si>
    <t>BECERRA ARIAS LUIS ARMANDO</t>
  </si>
  <si>
    <t>21120-0000-0001-9979-0000</t>
  </si>
  <si>
    <t>VALDIVIA MIRELES ADOLFO</t>
  </si>
  <si>
    <t>21120-0000-0001-9989-0000</t>
  </si>
  <si>
    <t>GARCIA JARAMILLO J JESUS</t>
  </si>
  <si>
    <t>21130-0000-0001-0002-0000</t>
  </si>
  <si>
    <t>CONSTRUCTORA ELECTRICA DEL BAJIO SA DE C</t>
  </si>
  <si>
    <t>21130-0000-0001-0003-0000</t>
  </si>
  <si>
    <t>21130-0000-0001-0015-0000</t>
  </si>
  <si>
    <t>21130-0000-0001-0018-0000</t>
  </si>
  <si>
    <t>21130-0000-0001-0019-0000</t>
  </si>
  <si>
    <t>JOSE LUIS VAZQUEZ ARANDA</t>
  </si>
  <si>
    <t>21130-0000-0001-0026-0000</t>
  </si>
  <si>
    <t>21130-0000-0001-0028-0000</t>
  </si>
  <si>
    <t>RIEGOS ASFALTICOS SA DE CV</t>
  </si>
  <si>
    <t>21130-0000-0001-0031-0000</t>
  </si>
  <si>
    <t>HECTOR SAGAON MATA</t>
  </si>
  <si>
    <t>21130-0000-0001-0033-0000</t>
  </si>
  <si>
    <t>ACCA SA DE CV</t>
  </si>
  <si>
    <t>21130-0000-0001-0034-0000</t>
  </si>
  <si>
    <t>COELSE SA DE CV</t>
  </si>
  <si>
    <t>21130-0000-0001-0043-0000</t>
  </si>
  <si>
    <t>21130-0000-0001-0044-0000</t>
  </si>
  <si>
    <t>CONSTRUCMAGNUM S A DE C V</t>
  </si>
  <si>
    <t>21130-0000-0001-0045-0000</t>
  </si>
  <si>
    <t>CONSTRUCTORA COEROG SA DE CV</t>
  </si>
  <si>
    <t>21130-0000-0001-0047-0000</t>
  </si>
  <si>
    <t>CONSTRUCCION Y EDIFICACION MDR SA DE CV</t>
  </si>
  <si>
    <t>21130-0000-0001-0055-0000</t>
  </si>
  <si>
    <t>21130-0000-0001-0056-0000</t>
  </si>
  <si>
    <t>21130-0000-0001-0060-0000</t>
  </si>
  <si>
    <t>21130-0000-0001-0061-0000</t>
  </si>
  <si>
    <t>21130-0000-0001-0067-0000</t>
  </si>
  <si>
    <t>INGENIERIA Y DESARROLLO SUSTENTABLE ESTU</t>
  </si>
  <si>
    <t>21130-0000-0001-0068-0000</t>
  </si>
  <si>
    <t>CONSTRUCCIONES Y TUBERIAS DEL CENTRO S A</t>
  </si>
  <si>
    <t>21130-0000-0001-0071-0000</t>
  </si>
  <si>
    <t>GRUPO CINCO ARQUITECTOS ASOCIADOS S C</t>
  </si>
  <si>
    <t>21130-0000-0001-0078-0000</t>
  </si>
  <si>
    <t>PAVIMENTOS INTEGRALES S A DE C V</t>
  </si>
  <si>
    <t>21130-0000-0001-0085-0000</t>
  </si>
  <si>
    <t>INMOBILIARIA DIMARJ S A DE C V</t>
  </si>
  <si>
    <t>21130-0000-0001-0086-0000</t>
  </si>
  <si>
    <t>GABINO MANUEL GUIJOSA MARTINEZ</t>
  </si>
  <si>
    <t>21130-0000-0001-0088-0000</t>
  </si>
  <si>
    <t>21130-0000-0001-0092-0000</t>
  </si>
  <si>
    <t>URBARK CONSTRUCCIONES SA DE CV</t>
  </si>
  <si>
    <t>21130-0000-0001-0102-0000</t>
  </si>
  <si>
    <t>CORPORACION LANTANA SA DE CV</t>
  </si>
  <si>
    <t>21130-0000-0001-0108-0000</t>
  </si>
  <si>
    <t>OLAEZ CONSTRUCCION Y PROYECTOS SA DE CV</t>
  </si>
  <si>
    <t>21130-0000-0001-0112-0000</t>
  </si>
  <si>
    <t>ARCCO PROFESIONALES EN CONSTRUCCION SA D</t>
  </si>
  <si>
    <t>21130-0000-0001-0113-0000</t>
  </si>
  <si>
    <t>CONSTRUCTORA TORRE ALTA S DE RL</t>
  </si>
  <si>
    <t>21130-0000-0001-0114-0000</t>
  </si>
  <si>
    <t>JORGE ARTURO GONZALEZ GONZALEZ</t>
  </si>
  <si>
    <t>21130-0000-0001-0121-0000</t>
  </si>
  <si>
    <t>21130-0000-0001-0142-0000</t>
  </si>
  <si>
    <t>DC CONSTRUCTORES SA DE CV</t>
  </si>
  <si>
    <t>21130-0000-0001-0153-0000</t>
  </si>
  <si>
    <t>KARAMAWI CONSTRUCTORA, S.A. DE C.V.</t>
  </si>
  <si>
    <t>21130-0000-0001-0175-0000</t>
  </si>
  <si>
    <t>CONSTRUCTORA OLIVSA, S.A. DE C.V.</t>
  </si>
  <si>
    <t>21130-0000-0001-0200-0000</t>
  </si>
  <si>
    <t>CONSTRUCTORA NOARDIQ,S.A DE C.V</t>
  </si>
  <si>
    <t>21130-0000-0001-0207-0000</t>
  </si>
  <si>
    <t>COSUM, S.A DE C.V</t>
  </si>
  <si>
    <t>21130-0000-0001-0212-0000</t>
  </si>
  <si>
    <t>GRUPO CONSULTOR GONAZU, S.A DE C.V</t>
  </si>
  <si>
    <t>21130-0000-0001-0219-0000</t>
  </si>
  <si>
    <t>PROYECTOS Y CONSTRUCCIONES GUIMAR, S.A D</t>
  </si>
  <si>
    <t>21130-0000-0001-0224-0000</t>
  </si>
  <si>
    <t>MONTBLANC CONSTRUCCIONES, S.A DE C.V</t>
  </si>
  <si>
    <t>21130-0000-0001-0225-0000</t>
  </si>
  <si>
    <t>CONSULTORES INMOBILIARIOS DEL BAJIO, S.A</t>
  </si>
  <si>
    <t>21130-0000-0001-0229-0000</t>
  </si>
  <si>
    <t>ARPE PAVIMENTACION Y EDIFICACIONES, S.A</t>
  </si>
  <si>
    <t>21130-0000-0001-0230-0000</t>
  </si>
  <si>
    <t>CONSTRUCTORA POR, S.A DE C.V</t>
  </si>
  <si>
    <t>21130-0000-0001-0233-0000</t>
  </si>
  <si>
    <t>NAVARRO HERNANDEZ JOEL</t>
  </si>
  <si>
    <t>21130-0000-0001-0234-0000</t>
  </si>
  <si>
    <t>21130-0000-0001-0235-0000</t>
  </si>
  <si>
    <t>AXA PROYECTOS Y CONSTRUCCION, S.A DE C.V</t>
  </si>
  <si>
    <t>21130-0000-0001-0236-0000</t>
  </si>
  <si>
    <t>ANZGON, S.A DE C.V</t>
  </si>
  <si>
    <t>21130-0000-0001-0244-0000</t>
  </si>
  <si>
    <t>HUERTA MUÑOZ JOSAFAT</t>
  </si>
  <si>
    <t>21130-0000-0001-0246-0000</t>
  </si>
  <si>
    <t>OBRAS A TIEMPO, S.A DE C.V</t>
  </si>
  <si>
    <t>21130-0000-0001-0247-0000</t>
  </si>
  <si>
    <t>COSMOCALLI, S.A DE C.V</t>
  </si>
  <si>
    <t>21130-0000-0001-0252-0000</t>
  </si>
  <si>
    <t>SOTO MARTINEZ JOSE ANGEL</t>
  </si>
  <si>
    <t>21130-0000-0001-0256-0000</t>
  </si>
  <si>
    <t>PROYECTO Y CONSTRUCCIONES MUÑOZ, S.A DE</t>
  </si>
  <si>
    <t>21130-0000-0001-0258-0000</t>
  </si>
  <si>
    <t>ACQUA CONSULTA, S.A DE C.V</t>
  </si>
  <si>
    <t>21130-0000-0001-0259-0000</t>
  </si>
  <si>
    <t>DIEZ DE SOLLANO MARTINEZ EDUARDO DAVID</t>
  </si>
  <si>
    <t>21130-0000-0001-0263-0000</t>
  </si>
  <si>
    <t>SIRACO GRUPO CONSTRUCTOR, S.A DE C.V</t>
  </si>
  <si>
    <t>21130-0000-0001-0264-0000</t>
  </si>
  <si>
    <t>NAVARRO MATA FERNANDO FABIAN</t>
  </si>
  <si>
    <t>21130-0000-0001-0269-0000</t>
  </si>
  <si>
    <t>BISICO, S.A DE C.V</t>
  </si>
  <si>
    <t>21130-0000-0001-0270-0000</t>
  </si>
  <si>
    <t>EPR SUPERVISION Y PROYECTOS, S DE R.L DE</t>
  </si>
  <si>
    <t>21130-0000-0001-0276-0000</t>
  </si>
  <si>
    <t>GRUCOBA SA DE CV</t>
  </si>
  <si>
    <t>21130-0000-0001-0282-0000</t>
  </si>
  <si>
    <t>21130-0000-0001-0283-0000</t>
  </si>
  <si>
    <t>PROYECTO, ARQUITECTURA, DISEÑO, INGENIER</t>
  </si>
  <si>
    <t>21130-0000-0001-0287-0000</t>
  </si>
  <si>
    <t>21130-0000-0001-0288-0000</t>
  </si>
  <si>
    <t>21130-0000-0001-0289-0000</t>
  </si>
  <si>
    <t>OSCAR GUILLERMO BAEZ RODRIGUEZ</t>
  </si>
  <si>
    <t>21130-0000-0001-0295-0000</t>
  </si>
  <si>
    <t>URBANIZADORA CAROD DE LEON SA DE CV</t>
  </si>
  <si>
    <t>21130-0000-0001-0296-0000</t>
  </si>
  <si>
    <t>CONSTRUCTORA RAMBEL DEL BAJÍO S.A DE C.V</t>
  </si>
  <si>
    <t>21130-0000-0001-0302-0000</t>
  </si>
  <si>
    <t>AGUILIA, S.A. DE C.V.</t>
  </si>
  <si>
    <t>21130-0000-0001-0304-0000</t>
  </si>
  <si>
    <t>URBANIZACIONES Y EXCAVACIONES RAPIDAS A</t>
  </si>
  <si>
    <t>21130-0000-0001-0308-0000</t>
  </si>
  <si>
    <t>CONSTRUCTORA CHAS, S.A DE C.V</t>
  </si>
  <si>
    <t>21130-0000-0001-0310-0000</t>
  </si>
  <si>
    <t>RANGU CONSTRUCTORA, S.A. DE C.V</t>
  </si>
  <si>
    <t>21130-0000-0001-0311-0000</t>
  </si>
  <si>
    <t>JAVIER DURAN NUÑEZ</t>
  </si>
  <si>
    <t>21130-0000-0001-0312-0000</t>
  </si>
  <si>
    <t>INGENIERIA EDIFICACION Y PROYECCION SA D</t>
  </si>
  <si>
    <t>21130-0000-0001-0320-0000</t>
  </si>
  <si>
    <t>MUBARQUI, S.A DE C.V</t>
  </si>
  <si>
    <t>21130-0000-0001-0321-0000</t>
  </si>
  <si>
    <t>CONSTRUEXCAVACIONES TOVAR SA DE CV</t>
  </si>
  <si>
    <t>21130-0000-0001-0325-0000</t>
  </si>
  <si>
    <t>CONSTRUCTORA HUMORA S.A. DE C.V.</t>
  </si>
  <si>
    <t>21130-0000-0001-0332-0000</t>
  </si>
  <si>
    <t>MA. DE JESUS FRAUSTO VELAZQUEZ</t>
  </si>
  <si>
    <t>21130-0000-0001-0333-0000</t>
  </si>
  <si>
    <t>URBANIZADORA VILLAFER SA DE CV</t>
  </si>
  <si>
    <t>21130-0000-0001-0334-0000</t>
  </si>
  <si>
    <t>GRUPO INTEGRAL DE INGENIERIA CIVIL, S.A</t>
  </si>
  <si>
    <t>21130-0000-0001-0335-0000</t>
  </si>
  <si>
    <t>21130-0000-0001-0348-0000</t>
  </si>
  <si>
    <t>ARRONA CONSTRUCTORES SA DE CV</t>
  </si>
  <si>
    <t>21130-0000-0001-0350-0000</t>
  </si>
  <si>
    <t>ARKYTEK HC, S.A DE C.V</t>
  </si>
  <si>
    <t>21130-0000-0001-0351-0000</t>
  </si>
  <si>
    <t>21130-0000-0001-0355-0000</t>
  </si>
  <si>
    <t>CONSTRUGART, S.A DE C.V.</t>
  </si>
  <si>
    <t>21130-0000-0001-0360-0000</t>
  </si>
  <si>
    <t>21151-0000-0000-0000-0000</t>
  </si>
  <si>
    <t>TRANS INT Y ASIG AL SECTOR PUBLICO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</si>
  <si>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</si>
  <si>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</si>
  <si>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</si>
  <si>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</si>
  <si>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</si>
  <si>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</si>
  <si>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</si>
  <si>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</si>
  <si>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</si>
  <si>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</si>
  <si>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</si>
  <si>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</si>
  <si>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</si>
  <si>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</si>
  <si>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</si>
  <si>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</si>
  <si>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</si>
  <si>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</si>
  <si>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</si>
  <si>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</si>
  <si>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</si>
  <si>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</si>
  <si>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</si>
  <si>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</si>
  <si>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</si>
  <si>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</si>
  <si>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21179-0000-0004-0000-0000</t>
  </si>
  <si>
    <t>DESC.CUOTAS SIND.X FALLECIMIENTO</t>
  </si>
  <si>
    <t>21179-0000-0006-0000-0000</t>
  </si>
  <si>
    <t>PAPELERIA DEL COECILL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</si>
  <si>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</si>
  <si>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</si>
  <si>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</si>
  <si>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</si>
  <si>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</si>
  <si>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</si>
  <si>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</si>
  <si>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</si>
  <si>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</si>
  <si>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</si>
  <si>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</si>
  <si>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</si>
  <si>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</si>
  <si>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</si>
  <si>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</si>
  <si>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</si>
  <si>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</si>
  <si>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</si>
  <si>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</si>
  <si>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</si>
  <si>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</si>
  <si>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</si>
  <si>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</si>
  <si>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</si>
  <si>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</si>
  <si>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</si>
  <si>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</si>
  <si>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</si>
  <si>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21179-0000-0312-0000-0000</t>
  </si>
  <si>
    <t>DESC. NÓM SEGUROS EL POTOSÍ, S.A.</t>
  </si>
  <si>
    <t>21179-0000-0313-0000-0000</t>
  </si>
  <si>
    <t>DESC. NÓM PREVISIÓN FAMILIAR DEL BAJIO</t>
  </si>
  <si>
    <t>21179-0000-0319-0000-0000</t>
  </si>
  <si>
    <t>APORTACIÓN CAJA DE AHORRO</t>
  </si>
  <si>
    <t>21179-0000-0320-0000-0000</t>
  </si>
  <si>
    <t>PRÉSTAMO CAJA DE AHORRO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</si>
  <si>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</si>
  <si>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</si>
  <si>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</si>
  <si>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</si>
  <si>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</si>
  <si>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</si>
  <si>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</si>
  <si>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</si>
  <si>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</si>
  <si>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</si>
  <si>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</si>
  <si>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</si>
  <si>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</si>
  <si>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</si>
  <si>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</si>
  <si>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</si>
  <si>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</si>
  <si>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</si>
  <si>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</si>
  <si>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</si>
  <si>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21199-0000-0107-0000-0000</t>
  </si>
  <si>
    <t>REHABILITACION DE CAM</t>
  </si>
  <si>
    <t>21199-0000-0108-0000-0000</t>
  </si>
  <si>
    <t>PROYECTOS AGROPECUARI</t>
  </si>
  <si>
    <t>21199-0000-0124-0000-0000</t>
  </si>
  <si>
    <t>RECUPERACION OBRAS VA</t>
  </si>
  <si>
    <t>21199-0000-0128-0000-0000</t>
  </si>
  <si>
    <t>APOYOS MASECA</t>
  </si>
  <si>
    <t>21199-0000-0138-0000-0000</t>
  </si>
  <si>
    <t>REIMPRESION RECIBOS</t>
  </si>
  <si>
    <t>21199-0000-0141-0000-0000</t>
  </si>
  <si>
    <t>DEPOSITOS POR IDENTIFICAR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</si>
  <si>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</si>
  <si>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</si>
  <si>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</si>
  <si>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</si>
  <si>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</si>
  <si>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</si>
  <si>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</si>
  <si>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</si>
  <si>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21199-0000-0172-0000-0000</t>
  </si>
  <si>
    <t>APORTACIONES SUMINISTRO DE AGUA POTABLE</t>
  </si>
  <si>
    <t>21199-0000-0175-0000-0000</t>
  </si>
  <si>
    <t>PROGRAMA 3X1 MIGRANTES 2015</t>
  </si>
  <si>
    <t>21199-0000-0176-0000-0000</t>
  </si>
  <si>
    <t>PROGRAMA 3X1 MIGRANTES 2014 SOCIAL</t>
  </si>
  <si>
    <t>21199-0000-0181-0000-0000</t>
  </si>
  <si>
    <t>INSC DIPLOMADO HABILIDADES EDUCATIVAS</t>
  </si>
  <si>
    <t>21199-0000-0183-0000-0000</t>
  </si>
  <si>
    <t>PROGRAMA 3X1 MIGRANTES 2016 OBRAS PAVIM</t>
  </si>
  <si>
    <t>21199-0000-0184-0000-0000</t>
  </si>
  <si>
    <t>PROGRAMA 3X1 MIGRANTES 2016 CAL SOL RUR</t>
  </si>
  <si>
    <t>21199-0000-0185-0000-0000</t>
  </si>
  <si>
    <t>PROGRAMA 3X1 MIGRANTES 2016 CAL SOL URB</t>
  </si>
  <si>
    <t>21610-0000-0002-0000-0000</t>
  </si>
  <si>
    <t>PROFESIONALES EN MANTTO Y LIMPIEZA,SA CV</t>
  </si>
  <si>
    <t>22490-0000-0001-0000-0000</t>
  </si>
  <si>
    <t>SECRETARÍA DE FINANZAS Y ADMINISTRACIÓN</t>
  </si>
  <si>
    <t>Refinanciamiento</t>
  </si>
  <si>
    <t>Banamex</t>
  </si>
  <si>
    <t>S/N</t>
  </si>
  <si>
    <t>Pagarés</t>
  </si>
  <si>
    <t>TIIE + .70</t>
  </si>
  <si>
    <t>30/180</t>
  </si>
  <si>
    <t>12/12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</si>
  <si>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</si>
  <si>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</si>
  <si>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</si>
  <si>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</si>
  <si>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</si>
  <si>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</si>
  <si>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</si>
  <si>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</si>
  <si>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</si>
  <si>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29/240</t>
  </si>
  <si>
    <t>248/14</t>
  </si>
  <si>
    <t xml:space="preserve">24 MESES </t>
  </si>
  <si>
    <t>Contrato nuevo</t>
  </si>
  <si>
    <t>Banorte</t>
  </si>
  <si>
    <t>TIIE + .68</t>
  </si>
  <si>
    <t>28/240</t>
  </si>
  <si>
    <t>250/14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</si>
  <si>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</si>
  <si>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</si>
  <si>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</si>
  <si>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</si>
  <si>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</si>
  <si>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</si>
  <si>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</si>
  <si>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</si>
  <si>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El impuesto predial consiste en las prestaciones en dinero que fija la Ley con carácter general y obligatorio, a cargo de personas físicas y morales que sean propietarias o poseedoras de inmuebles por cualquier título.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</si>
  <si>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</si>
  <si>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</si>
  <si>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</si>
  <si>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</si>
  <si>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</si>
  <si>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</si>
  <si>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</si>
  <si>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</si>
  <si>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</si>
  <si>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</si>
  <si>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</si>
  <si>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</si>
  <si>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</si>
  <si>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</si>
  <si>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</si>
  <si>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</si>
  <si>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41170-1700-0001-0306-0000</t>
  </si>
  <si>
    <t>GTOS D EJEC X DIVERSION Y ESPECTS PUBLIC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</si>
  <si>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</si>
  <si>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</si>
  <si>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</si>
  <si>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</si>
  <si>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</si>
  <si>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</si>
  <si>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</si>
  <si>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</si>
  <si>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</si>
  <si>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</si>
  <si>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</si>
  <si>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</si>
  <si>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</si>
  <si>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</si>
  <si>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</si>
  <si>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</si>
  <si>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</si>
  <si>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</si>
  <si>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41170-1700-0001-0318-0000</t>
  </si>
  <si>
    <t>GASTOS POR REMATE DE IMPUESTOS</t>
  </si>
  <si>
    <t>41310-3100-0001-0701-0000</t>
  </si>
  <si>
    <t>POR EJECUCION DE OBRAS PUBLICAS</t>
  </si>
  <si>
    <t>41310-3100-0001-0703-0000</t>
  </si>
  <si>
    <t>POR EL SERVICIO DE ALUMBRADO PUBLICO</t>
  </si>
  <si>
    <t>41410-4100-0001-0800-0000</t>
  </si>
  <si>
    <t>USO ESTACIONES DE TRANSFERENCIA</t>
  </si>
  <si>
    <t>41410-4100-0001-0802-0000</t>
  </si>
  <si>
    <t>SANITARIOS EN LOS MERCADOS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</si>
  <si>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</si>
  <si>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</si>
  <si>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</si>
  <si>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</si>
  <si>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</si>
  <si>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</si>
  <si>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</si>
  <si>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</si>
  <si>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</si>
  <si>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</si>
  <si>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</si>
  <si>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</si>
  <si>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</si>
  <si>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</si>
  <si>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</si>
  <si>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</si>
  <si>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</si>
  <si>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</si>
  <si>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</si>
  <si>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</si>
  <si>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</si>
  <si>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</si>
  <si>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</si>
  <si>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</si>
  <si>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</si>
  <si>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</si>
  <si>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</si>
  <si>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</si>
  <si>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</si>
  <si>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</si>
  <si>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</si>
  <si>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</si>
  <si>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</si>
  <si>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</si>
  <si>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</si>
  <si>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</si>
  <si>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</si>
  <si>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</si>
  <si>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</si>
  <si>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</si>
  <si>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</si>
  <si>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</si>
  <si>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</si>
  <si>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</si>
  <si>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</si>
  <si>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</si>
  <si>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</si>
  <si>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</si>
  <si>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</si>
  <si>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</si>
  <si>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</si>
  <si>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</si>
  <si>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</si>
  <si>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</si>
  <si>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</si>
  <si>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</si>
  <si>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</si>
  <si>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</si>
  <si>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</si>
  <si>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</si>
  <si>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</si>
  <si>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</si>
  <si>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</si>
  <si>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</si>
  <si>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</si>
  <si>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</si>
  <si>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</si>
  <si>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</si>
  <si>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</si>
  <si>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</si>
  <si>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</si>
  <si>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</si>
  <si>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</si>
  <si>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</si>
  <si>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</si>
  <si>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</si>
  <si>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</si>
  <si>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</si>
  <si>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</si>
  <si>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</si>
  <si>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</si>
  <si>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</si>
  <si>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</si>
  <si>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</si>
  <si>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</si>
  <si>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</si>
  <si>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</si>
  <si>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</si>
  <si>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</si>
  <si>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41430-4300-0001-0957-0000</t>
  </si>
  <si>
    <t>PERMISO EVENTUAL PARA EXTENSION EN HORAR</t>
  </si>
  <si>
    <t>41430-4300-0001-0958-0000</t>
  </si>
  <si>
    <t>SERVICIO MATERIA ECOLÓGICA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</si>
  <si>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</si>
  <si>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</si>
  <si>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</si>
  <si>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</si>
  <si>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</si>
  <si>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</si>
  <si>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</si>
  <si>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</si>
  <si>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</si>
  <si>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</si>
  <si>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</si>
  <si>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</si>
  <si>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</si>
  <si>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</si>
  <si>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</si>
  <si>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</si>
  <si>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</si>
  <si>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</si>
  <si>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</si>
  <si>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</si>
  <si>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</si>
  <si>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</si>
  <si>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</si>
  <si>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</si>
  <si>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</si>
  <si>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</si>
  <si>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41430-4300-0001-0973-0000</t>
  </si>
  <si>
    <t>EMISION DE LICENCIA DE FUNCIONAMIENTO PA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</si>
  <si>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</si>
  <si>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</si>
  <si>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</si>
  <si>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</si>
  <si>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</si>
  <si>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</si>
  <si>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41430-4300-0001-0982-0000</t>
  </si>
  <si>
    <t>RENOVACIÓN DE AUT. PRO. DE REM. DE SITIO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</si>
  <si>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</si>
  <si>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</si>
  <si>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</si>
  <si>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</si>
  <si>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</si>
  <si>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</si>
  <si>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</si>
  <si>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</si>
  <si>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</si>
  <si>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</si>
  <si>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</si>
  <si>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</si>
  <si>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</si>
  <si>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</si>
  <si>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</si>
  <si>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</si>
  <si>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</si>
  <si>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</si>
  <si>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</si>
  <si>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</si>
  <si>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</si>
  <si>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</si>
  <si>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</si>
  <si>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</si>
  <si>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</si>
  <si>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</si>
  <si>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</si>
  <si>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</si>
  <si>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</si>
  <si>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</si>
  <si>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41590-5100-0004-1359-0000</t>
  </si>
  <si>
    <t>REFRENDO AL PADRON PERITOS URBANOS Y PER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</si>
  <si>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</si>
  <si>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</si>
  <si>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</si>
  <si>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</si>
  <si>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</si>
  <si>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</si>
  <si>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</si>
  <si>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</si>
  <si>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</si>
  <si>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</si>
  <si>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</si>
  <si>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</si>
  <si>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</si>
  <si>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</si>
  <si>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</si>
  <si>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</si>
  <si>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</si>
  <si>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</si>
  <si>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</si>
  <si>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</si>
  <si>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</si>
  <si>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</si>
  <si>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</si>
  <si>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</si>
  <si>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</si>
  <si>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</si>
  <si>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</si>
  <si>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</si>
  <si>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</si>
  <si>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</si>
  <si>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</si>
  <si>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</si>
  <si>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</si>
  <si>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</si>
  <si>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</si>
  <si>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</si>
  <si>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</si>
  <si>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</si>
  <si>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41590-5100-0004-1394-0000</t>
  </si>
  <si>
    <t>RENTA DE PALAPAS VIVERO MUNICIPAL</t>
  </si>
  <si>
    <t>41590-5100-0004-1395-0000</t>
  </si>
  <si>
    <t>ACCESO AL AREA DE JUEGOS INFANTILES EN E</t>
  </si>
  <si>
    <t>41590-5100-0004-1397-0000</t>
  </si>
  <si>
    <t>POR LA VENTA DE HIELO RASTRO DE AVES</t>
  </si>
  <si>
    <t>41590-5100-0004-1399-0000</t>
  </si>
  <si>
    <t>VISITAS GUIADAS A PANTEON SAN NICOLAS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</si>
  <si>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</si>
  <si>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</si>
  <si>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</si>
  <si>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</si>
  <si>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</si>
  <si>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</si>
  <si>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</si>
  <si>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</si>
  <si>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</si>
  <si>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</si>
  <si>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</si>
  <si>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</si>
  <si>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</si>
  <si>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</si>
  <si>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</si>
  <si>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</si>
  <si>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</si>
  <si>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</si>
  <si>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</si>
  <si>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</si>
  <si>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41590-5100-0004-1414-0000</t>
  </si>
  <si>
    <t>UTILIZACION INSTALACION Y RETIRO DE CASE</t>
  </si>
  <si>
    <t>41590-5100-0004-1415-0000</t>
  </si>
  <si>
    <t>INSCRIPCIÓN PADRÓN PERITOS Y AUXILIARES</t>
  </si>
  <si>
    <t>41620-6100-0002-1551-0000</t>
  </si>
  <si>
    <t>MULTAS DE TRANSPORTE PUBLICO</t>
  </si>
  <si>
    <t>41620-6100-0002-1552-0000</t>
  </si>
  <si>
    <t>MULTAS DE TRANSPORTE (PAE)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</si>
  <si>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</si>
  <si>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</si>
  <si>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</si>
  <si>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</si>
  <si>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</si>
  <si>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</si>
  <si>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</si>
  <si>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</si>
  <si>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</si>
  <si>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</si>
  <si>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</si>
  <si>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</si>
  <si>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</si>
  <si>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</si>
  <si>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</si>
  <si>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</si>
  <si>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</si>
  <si>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</si>
  <si>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</si>
  <si>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</si>
  <si>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</si>
  <si>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</si>
  <si>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</si>
  <si>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</si>
  <si>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</si>
  <si>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</si>
  <si>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</si>
  <si>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</si>
  <si>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</si>
  <si>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</si>
  <si>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</si>
  <si>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</si>
  <si>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</si>
  <si>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</si>
  <si>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</si>
  <si>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</si>
  <si>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</si>
  <si>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</si>
  <si>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41620-6100-0002-1577-0000</t>
  </si>
  <si>
    <t>MULTAS JUZGADO ADMINISTRATIVO</t>
  </si>
  <si>
    <t>41620-6100-0002-1578-0000</t>
  </si>
  <si>
    <t>MULTAS SALUD MUNICIPAL (PAE)</t>
  </si>
  <si>
    <t>41620-6100-0002-1579-0000</t>
  </si>
  <si>
    <t>MULTAS DE TRANSPORTE DEL ESTADO</t>
  </si>
  <si>
    <t>41620-6100-0002-1580-0000</t>
  </si>
  <si>
    <t>MULTA TRANSPORTE GOB DEL ESTADO (PAE)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</si>
  <si>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</si>
  <si>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</si>
  <si>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</si>
  <si>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</si>
  <si>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</si>
  <si>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</si>
  <si>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</si>
  <si>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</si>
  <si>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</si>
  <si>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</si>
  <si>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</si>
  <si>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</si>
  <si>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</si>
  <si>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</si>
  <si>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</si>
  <si>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</si>
  <si>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</si>
  <si>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</si>
  <si>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</si>
  <si>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</si>
  <si>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</si>
  <si>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</si>
  <si>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</si>
  <si>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</si>
  <si>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</si>
  <si>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</si>
  <si>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41620-6100-0002-1611-0000</t>
  </si>
  <si>
    <t>MULTAS CONSEJO DE HONOR Y JUSTICIA</t>
  </si>
  <si>
    <t>41620-6100-0002-1612-0000</t>
  </si>
  <si>
    <t>GASTOS POR REMATE DE APROVECHAMIENTOS</t>
  </si>
  <si>
    <t>41620-6100-0002-1613-0000</t>
  </si>
  <si>
    <t>MULTAS POR SANCIONES DE OBRA PÚBLICA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</si>
  <si>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</si>
  <si>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</si>
  <si>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</si>
  <si>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</si>
  <si>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</si>
  <si>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</si>
  <si>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</si>
  <si>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</si>
  <si>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</si>
  <si>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</si>
  <si>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</si>
  <si>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</si>
  <si>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</si>
  <si>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</si>
  <si>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</si>
  <si>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</si>
  <si>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</si>
  <si>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</si>
  <si>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</si>
  <si>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</si>
  <si>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41640-6100-0004-1759-0000</t>
  </si>
  <si>
    <t>REINTEGRO DE MULTAS DE INFRACCIONES DE T</t>
  </si>
  <si>
    <t>41670-6100-0007-2001-0000</t>
  </si>
  <si>
    <t>APROVECHAMIENTOS DE TIPO CORRIENTE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</si>
  <si>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</si>
  <si>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</si>
  <si>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</si>
  <si>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</si>
  <si>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</si>
  <si>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</si>
  <si>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41690-6100-0009-2103-0000</t>
  </si>
  <si>
    <t>EMISIÓN DE LICENCIAS MUNICIPIO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</si>
  <si>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</si>
  <si>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</si>
  <si>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</si>
  <si>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</si>
  <si>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</si>
  <si>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</si>
  <si>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</si>
  <si>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</si>
  <si>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</si>
  <si>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</si>
  <si>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</si>
  <si>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</si>
  <si>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</si>
  <si>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</si>
  <si>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</si>
  <si>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</si>
  <si>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</si>
  <si>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</si>
  <si>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</si>
  <si>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</si>
  <si>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</si>
  <si>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</si>
  <si>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</si>
  <si>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</si>
  <si>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</si>
  <si>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</si>
  <si>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</si>
  <si>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</si>
  <si>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</si>
  <si>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</si>
  <si>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</si>
  <si>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</si>
  <si>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</si>
  <si>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</si>
  <si>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43990-0001-0000-0000-0000</t>
  </si>
  <si>
    <t>INGRESOS POR ALTA Y BAJA DE BIENES</t>
  </si>
  <si>
    <t>43990-0002-0000-0000-0000</t>
  </si>
  <si>
    <t>INGRESOS POR ALTA DE BIENES MUEBLES</t>
  </si>
  <si>
    <t>43990-0003-0000-0000-0000</t>
  </si>
  <si>
    <t>OTROS INGRESOS Y BENEFICIOS VARIOS</t>
  </si>
  <si>
    <t>51110-1110-0000-0000-0000</t>
  </si>
  <si>
    <t>DIETAS</t>
  </si>
  <si>
    <t>51110-1130-0000-0000-0000</t>
  </si>
  <si>
    <t>51120-1210-0000-0000-0000</t>
  </si>
  <si>
    <t>HONORARIOS ASIMILABLES</t>
  </si>
  <si>
    <t>51120-1220-0000-0000-0000</t>
  </si>
  <si>
    <t>SUELDO BASE AL PERSONAL EVENTUAL</t>
  </si>
  <si>
    <t>51130-1320-0000-0000-0000</t>
  </si>
  <si>
    <t>PRIMAS DE VACACIONES Y DOMINICAL</t>
  </si>
  <si>
    <t>51130-1330-0000-0000-0000</t>
  </si>
  <si>
    <t>REM P HORAS EXTRA A PERS ADMTIVO</t>
  </si>
  <si>
    <t>51130-1340-0000-0000-0000</t>
  </si>
  <si>
    <t>COMPENSACIONES</t>
  </si>
  <si>
    <t>51140-1410-0000-0000-0000</t>
  </si>
  <si>
    <t>APORTACIONES DE SEGURIDAD SOCIAL</t>
  </si>
  <si>
    <t>51140-1420-0000-0000-0000</t>
  </si>
  <si>
    <t>APORTACIONES A FONDOS DE VIVIENDAS</t>
  </si>
  <si>
    <t>51140-1440-0000-0000-0000</t>
  </si>
  <si>
    <t>APORTACIONES PARA SEGUROS</t>
  </si>
  <si>
    <t>51150-1510-0000-0000-0000</t>
  </si>
  <si>
    <t>CUOTAS PARA EL FONDO DE AHORRO</t>
  </si>
  <si>
    <t>51150-1520-0000-0000-0000</t>
  </si>
  <si>
    <t>INDEMNIZACIONES</t>
  </si>
  <si>
    <t>51150-1540-0000-0000-0000</t>
  </si>
  <si>
    <t>PRESTACIONES CONTRACTUALES</t>
  </si>
  <si>
    <t>51150-1550-0000-0000-0000</t>
  </si>
  <si>
    <t>APOYO A LA CAPACITACION DE SERV.PUBLICOS</t>
  </si>
  <si>
    <t>51150-1590-0000-0000-0000</t>
  </si>
  <si>
    <t>OTRAS PRESTACIONES SOCIALES Y ECONOMICAS</t>
  </si>
  <si>
    <t>51210-2110-0000-0000-0000</t>
  </si>
  <si>
    <t>MATERIALES Y UTILES DE OFICINA</t>
  </si>
  <si>
    <t>51210-2130-0000-0000-0000</t>
  </si>
  <si>
    <t>MATERIAL ESTADISTICO Y GEOGRAFICO</t>
  </si>
  <si>
    <t>51210-2140-0000-0000-0000</t>
  </si>
  <si>
    <t>MAT Y UTILES DE TEC D INF Y COMUNICA</t>
  </si>
  <si>
    <t>51210-2150-0000-0000-0000</t>
  </si>
  <si>
    <t>51210-2160-0000-0000-0000</t>
  </si>
  <si>
    <t>51210-2170-0000-0000-0000</t>
  </si>
  <si>
    <t>MATERIALES Y UTILES DE ENSEÑANZA</t>
  </si>
  <si>
    <t>51210-2180-0000-0000-0000</t>
  </si>
  <si>
    <t>MAT P L REGIS E IDENTIF D BIENES YPERSON</t>
  </si>
  <si>
    <t>51220-2210-0000-0000-0000</t>
  </si>
  <si>
    <t>51220-2220-0000-0000-0000</t>
  </si>
  <si>
    <t>51220-2230-0000-0000-0000</t>
  </si>
  <si>
    <t>UTENCILIOS PARA EL SERVICIO DE ALIMEN</t>
  </si>
  <si>
    <t>51230-2310-0000-0000-0000</t>
  </si>
  <si>
    <t>PROD ALIMENT AGROP Y FOR ADQ C MAT PRIM</t>
  </si>
  <si>
    <t>51230-2390-0000-0000-0000</t>
  </si>
  <si>
    <t>OTRO PRODUCTOS ADQUIRIDOS COMO MAT PRIMA</t>
  </si>
  <si>
    <t>51240-2410-0000-0000-0000</t>
  </si>
  <si>
    <t>51240-2420-0000-0000-0000</t>
  </si>
  <si>
    <t>51240-2430-0000-0000-0000</t>
  </si>
  <si>
    <t>51240-2440-0000-0000-0000</t>
  </si>
  <si>
    <t>51240-2450-0000-0000-0000</t>
  </si>
  <si>
    <t>VIDRIO Y PRODUCTOS DE VIDRIO</t>
  </si>
  <si>
    <t>51240-2460-0000-0000-0000</t>
  </si>
  <si>
    <t>51240-2470-0000-0000-0000</t>
  </si>
  <si>
    <t>51240-2480-0000-0000-0000</t>
  </si>
  <si>
    <t>51240-2490-0000-0000-0000</t>
  </si>
  <si>
    <t>OTS MAT Y ART DE CONSTR Y REPARACION</t>
  </si>
  <si>
    <t>51250-2510-0000-0000-0000</t>
  </si>
  <si>
    <t>51250-2520-0000-0000-0000</t>
  </si>
  <si>
    <t>FERTILIZANTES PESTICIDAS Y OTS AGROQUI</t>
  </si>
  <si>
    <t>51250-2530-0000-0000-0000</t>
  </si>
  <si>
    <t>51250-2540-0000-0000-0000</t>
  </si>
  <si>
    <t>51250-2550-0000-0000-0000</t>
  </si>
  <si>
    <t>MAT ACCESORIOS Y SUM D LABORATORI0</t>
  </si>
  <si>
    <t>51250-2560-0000-0000-0000</t>
  </si>
  <si>
    <t>51260-2610-0000-0000-0000</t>
  </si>
  <si>
    <t>COMBUSTIBLE LUBRICANTES Y ADITIVOS</t>
  </si>
  <si>
    <t>51270-2710-0000-0000-0000</t>
  </si>
  <si>
    <t>VEST Y UNIF DEST A ACT ADMINISTRATIVAS</t>
  </si>
  <si>
    <t>51270-2720-0000-0000-0000</t>
  </si>
  <si>
    <t>51270-2730-0000-0000-0000</t>
  </si>
  <si>
    <t>51270-2740-0000-0000-0000</t>
  </si>
  <si>
    <t>PRODUCTOS TEXTILES</t>
  </si>
  <si>
    <t>51280-2820-0000-0000-0000</t>
  </si>
  <si>
    <t>51280-2830-0000-0000-0000</t>
  </si>
  <si>
    <t>PRENDAS DE PROTECCION PARA SEGUR PUB</t>
  </si>
  <si>
    <t>51290-2910-0000-0000-0000</t>
  </si>
  <si>
    <t>51290-2920-0000-0000-0000</t>
  </si>
  <si>
    <t>REFACC Y ACCESORIOS MENORES DE EDIFICIOS</t>
  </si>
  <si>
    <t>51290-2930-0000-0000-0000</t>
  </si>
  <si>
    <t>REF ACC MEN D MOB Y EQ ADMON EDU Y REC</t>
  </si>
  <si>
    <t>51290-2940-0000-0000-0000</t>
  </si>
  <si>
    <t>REFY AC MENOR D EQ COMP Y TEC D INFORMA</t>
  </si>
  <si>
    <t>51290-2950-0000-0000-0000</t>
  </si>
  <si>
    <t>REF Y AC MEN D EQ INSTR MED Y D LAB</t>
  </si>
  <si>
    <t>51290-2960-0000-0000-0000</t>
  </si>
  <si>
    <t>REF Y ACC MENORES D EQUIPO D TRANSP</t>
  </si>
  <si>
    <t>51290-2970-0000-0000-0000</t>
  </si>
  <si>
    <t>REF Y AC MENOR D EQ D DEFENSA Y SEGURID</t>
  </si>
  <si>
    <t>51290-2980-0000-0000-0000</t>
  </si>
  <si>
    <t>REF Y AC MEN D MAQ Y OTROS EQUIPOS</t>
  </si>
  <si>
    <t>51310-3110-0000-0000-0000</t>
  </si>
  <si>
    <t>SERVICIO DE ENERGIA ELECTRICA</t>
  </si>
  <si>
    <t>51310-3120-0000-0000-0000</t>
  </si>
  <si>
    <t>SERVICIO DE GAS</t>
  </si>
  <si>
    <t>51310-3130-0000-0000-0000</t>
  </si>
  <si>
    <t>SERVICIO DE AGUA</t>
  </si>
  <si>
    <t>51310-3140-0000-0000-0000</t>
  </si>
  <si>
    <t>SERVICIO TELEFONIA TRADICIONAL</t>
  </si>
  <si>
    <t>51310-3150-0000-0000-0000</t>
  </si>
  <si>
    <t>SERVICIO TELEFONIA CELULAR</t>
  </si>
  <si>
    <t>51310-3170-0000-0000-0000</t>
  </si>
  <si>
    <t>SERV D ACC A INTERNET REDES Y PROC D INF</t>
  </si>
  <si>
    <t>51310-3180-0000-0000-0000</t>
  </si>
  <si>
    <t>SERVICIOS POSTALES</t>
  </si>
  <si>
    <t>51310-3190-0000-0000-0000</t>
  </si>
  <si>
    <t>SERVICIOS INTEGRALES Y OTROS SERVICIOS</t>
  </si>
  <si>
    <t>51320-3210-0000-0000-0000</t>
  </si>
  <si>
    <t>ARRENDAMIENTO DE TERRENOS</t>
  </si>
  <si>
    <t>51320-3220-0000-0000-0000</t>
  </si>
  <si>
    <t>ARRENDAMIENTO DE EDIFICIOS</t>
  </si>
  <si>
    <t>51320-3230-0000-0000-0000</t>
  </si>
  <si>
    <t>ARREND MOB Y EQ DE ADMON EDU Y REC</t>
  </si>
  <si>
    <t>51320-3250-0000-0000-0000</t>
  </si>
  <si>
    <t>ARRENDAMIENTO DE EQUIPO DE TRANSPORTE</t>
  </si>
  <si>
    <t>51320-3260-0000-0000-0000</t>
  </si>
  <si>
    <t>ARREND DE MAQ OTS EQ Y HERRAMIENTA</t>
  </si>
  <si>
    <t>51320-3290-0000-0000-0000</t>
  </si>
  <si>
    <t>OTROS ARRENDAMIENTOS</t>
  </si>
  <si>
    <t>51330-3310-0000-0000-0000</t>
  </si>
  <si>
    <t>SERV LEGAL D CONTABI AUDIT Y RELACIONA</t>
  </si>
  <si>
    <t>51330-3320-0000-0000-0000</t>
  </si>
  <si>
    <t>SERV D DISEÑO ARQ ING Y ACT RELACIONADA</t>
  </si>
  <si>
    <t>51330-3330-0000-0000-0000</t>
  </si>
  <si>
    <t>SER CONULT ADTIVA Y TEC N TECNOLG D INF</t>
  </si>
  <si>
    <t>51330-3340-0000-0000-0000</t>
  </si>
  <si>
    <t>SERVICIOS DE CAPACITACION</t>
  </si>
  <si>
    <t>51330-3350-0000-0000-0000</t>
  </si>
  <si>
    <t>SERV D INVEST CIENTIFICA Y DESARROLLO</t>
  </si>
  <si>
    <t>51330-3360-0000-0000-0000</t>
  </si>
  <si>
    <t>SERV D APOYO ADMTIVO FOTOCOP E IMPRESIO</t>
  </si>
  <si>
    <t>51330-3380-0000-0000-0000</t>
  </si>
  <si>
    <t>SERVICIOS DE VIGILANCIA</t>
  </si>
  <si>
    <t>51330-3390-0000-0000-0000</t>
  </si>
  <si>
    <t>SERV PROFESIONALES CIENT Y TEC INTEGRAL</t>
  </si>
  <si>
    <t>51340-3410-0000-0000-0000</t>
  </si>
  <si>
    <t>SERVICIOS FINANCIEROS Y BANCARIOS</t>
  </si>
  <si>
    <t>51340-3430-0000-0000-0000</t>
  </si>
  <si>
    <t>SERV D RECAUDACI TRASL Y CUSTODIA DE VAL</t>
  </si>
  <si>
    <t>51340-3440-0000-0000-0000</t>
  </si>
  <si>
    <t>SEG D RESPONSAB PATRIMONIAL Y FIANZAS</t>
  </si>
  <si>
    <t>51340-3450-0000-0000-0000</t>
  </si>
  <si>
    <t>SEGURO DE BIENES PATRIMONIALES</t>
  </si>
  <si>
    <t>51340-3470-0000-0000-0000</t>
  </si>
  <si>
    <t>FLETES Y MANIOBRAS</t>
  </si>
  <si>
    <t>51350-3510-0000-0000-0000</t>
  </si>
  <si>
    <t>CONSERVACION Y MANTTO DE INMUEBLES</t>
  </si>
  <si>
    <t>51350-3520-0000-0000-0000</t>
  </si>
  <si>
    <t>INST REP Y MANT MOB EQ ADMON EDU Y REC</t>
  </si>
  <si>
    <t>51350-3530-0000-0000-0000</t>
  </si>
  <si>
    <t>INST REP Y MANT EQ COMP Y TEC INF</t>
  </si>
  <si>
    <t>51350-3540-0000-0000-0000</t>
  </si>
  <si>
    <t>INST REP Y MANT EQ INSTR MEDICO Y LAB</t>
  </si>
  <si>
    <t>51350-3550-0000-0000-0000</t>
  </si>
  <si>
    <t>REP Y MANT DE EQ DE TRANSPORTE</t>
  </si>
  <si>
    <t>51350-3560-0000-0000-0000</t>
  </si>
  <si>
    <t>REP Y MANT D EQ D DEFENSA Y SEGUR</t>
  </si>
  <si>
    <t>51350-3570-0000-0000-0000</t>
  </si>
  <si>
    <t>INST REP Y MANT D MAQ OTROS EQ Y HERRAM</t>
  </si>
  <si>
    <t>51350-3580-0000-0000-0000</t>
  </si>
  <si>
    <t>SERV DE LIMPIEZA Y MANEJO DE DESECHOS</t>
  </si>
  <si>
    <t>51350-3590-0000-0000-0000</t>
  </si>
  <si>
    <t>SERVICIO DE JARDINERIA Y FUMIGACION</t>
  </si>
  <si>
    <t>51360-3610-0000-0000-0000</t>
  </si>
  <si>
    <t>DIF RADIO TV Y OTS D PROG Y ACT GUB</t>
  </si>
  <si>
    <t>51360-3630-0000-0000-0000</t>
  </si>
  <si>
    <t>SER DCREATIV PREPROD DPUBLIC NO INTERNET</t>
  </si>
  <si>
    <t>51360-3660-0000-0000-0000</t>
  </si>
  <si>
    <t>SERV D CREACION D CONT A TRAV D INTERNET</t>
  </si>
  <si>
    <t>51360-3690-0000-0000-0000</t>
  </si>
  <si>
    <t>OTROS SERVICIOS DE INFORMACION</t>
  </si>
  <si>
    <t>51370-3710-0000-0000-0000</t>
  </si>
  <si>
    <t>PASAJES AEREOS NACIONALES</t>
  </si>
  <si>
    <t>51370-3720-0000-0000-0000</t>
  </si>
  <si>
    <t>PASAJES TERRESTRES</t>
  </si>
  <si>
    <t>51370-3750-0000-0000-0000</t>
  </si>
  <si>
    <t>VIATICOS EN EL PAIS</t>
  </si>
  <si>
    <t>51370-3760-0000-0000-0000</t>
  </si>
  <si>
    <t>VIATICOS EN EL EXTRANJERO</t>
  </si>
  <si>
    <t>51370-3790-0000-0000-0000</t>
  </si>
  <si>
    <t>OTROS SERVICIOS DE TRASLADO Y HOSPEDAJE</t>
  </si>
  <si>
    <t>51380-3810-0000-0000-0000</t>
  </si>
  <si>
    <t>GASTO DE CEREMONIAL</t>
  </si>
  <si>
    <t>51380-3820-0000-0000-0000</t>
  </si>
  <si>
    <t>GASTOS DE ORDEN SOCIAL Y CULTURAL</t>
  </si>
  <si>
    <t>51380-3830-0000-0000-0000</t>
  </si>
  <si>
    <t>CONGRESOS Y CONVENCIONES</t>
  </si>
  <si>
    <t>51380-3840-0000-0000-0000</t>
  </si>
  <si>
    <t>EXPOSICIONES</t>
  </si>
  <si>
    <t>51380-3850-0000-0000-0000</t>
  </si>
  <si>
    <t>GASTOS DE REPRESENTACION</t>
  </si>
  <si>
    <t>51390-3920-0000-0000-0000</t>
  </si>
  <si>
    <t>OTROS IMPUESTOS Y DERECHOS</t>
  </si>
  <si>
    <t>51390-3940-0000-0000-0000</t>
  </si>
  <si>
    <t>SENT Y RESOLUCIONES P AUTORIDAD COMPETEN</t>
  </si>
  <si>
    <t>51390-3960-0000-0000-0000</t>
  </si>
  <si>
    <t>OTROS GASTOS POR RESPONSABILIDADES</t>
  </si>
  <si>
    <t>51390-3980-0000-0000-0000</t>
  </si>
  <si>
    <t>IMPUESTOS SOBRE NÓMINAS</t>
  </si>
  <si>
    <t>51390-3990-0000-0000-0000</t>
  </si>
  <si>
    <t>OTROS SERVICIOS GENERALES</t>
  </si>
  <si>
    <t>52110-4140-0000-0000-0000</t>
  </si>
  <si>
    <t>ASIGN PRESUPUESTARIAS A ORGANOS AUTON</t>
  </si>
  <si>
    <t>52220-4240-0000-0000-0000</t>
  </si>
  <si>
    <t>TRANSF A ENTIDADES FEDERATIVAS Y MPOS</t>
  </si>
  <si>
    <t>52220-4250-0000-0000-0000</t>
  </si>
  <si>
    <t>TRANS A FIDEIC DE ENT FED Y MUNICIPIOS</t>
  </si>
  <si>
    <t>52310-4310-0000-0000-0000</t>
  </si>
  <si>
    <t>SUBSIDIOS A LA PRODUCCION</t>
  </si>
  <si>
    <t>52310-4390-0000-0000-0000</t>
  </si>
  <si>
    <t>OTROS SUBSIDIOS</t>
  </si>
  <si>
    <t>52410-4410-0000-0000-0000</t>
  </si>
  <si>
    <t>AYUDAS SOCIALES A PERSONAS</t>
  </si>
  <si>
    <t>52420-4420-0000-0000-0000</t>
  </si>
  <si>
    <t>BECAS Y OTS AYUDAS P PROGRAM DE CAPACIT</t>
  </si>
  <si>
    <t>52430-4430-0000-0000-0000</t>
  </si>
  <si>
    <t>AYUDAS SOCIALES A INSTIT DE ENSEÑANZA</t>
  </si>
  <si>
    <t>52430-4450-0000-0000-0000</t>
  </si>
  <si>
    <t>DONATIVOS A INSTIT SIN FINES DE LUCRO</t>
  </si>
  <si>
    <t>52440-4480-0000-0000-0000</t>
  </si>
  <si>
    <t>AYUDAS POR DESASTRES NATURALES Y OTROS S</t>
  </si>
  <si>
    <t>52510-4510-0000-0000-0000</t>
  </si>
  <si>
    <t>PENSIONES</t>
  </si>
  <si>
    <t>54110-9210-0000-0000-0000</t>
  </si>
  <si>
    <t>INT D DEUDA INTERNA CON INSTIT D CREDITO</t>
  </si>
  <si>
    <t>54310-9410-0000-0000-0000</t>
  </si>
  <si>
    <t>GASTOS DE LA DEUDA PUBLICA INTERNA</t>
  </si>
  <si>
    <t>54410-9510-0000-0000-0000</t>
  </si>
  <si>
    <t>COSTO POR COBERTURAS DE LA DEUDA P INTER</t>
  </si>
  <si>
    <t>55110-0001-0000-0000-0000</t>
  </si>
  <si>
    <t>ESTIMACIÓN POR DETERIORO U OBSOLESCENCIA</t>
  </si>
  <si>
    <t>55120-00001-0000-0000-0000</t>
  </si>
  <si>
    <t>ESTIMACIONES POR PERDIDA O DETERIORO DE</t>
  </si>
  <si>
    <t>55150-5100-0000-0000-0000</t>
  </si>
  <si>
    <t>MOBILIARIO Y EQUIPO DE ADMINISTRACION</t>
  </si>
  <si>
    <t>55150-5200-0000-0000-0000</t>
  </si>
  <si>
    <t>MOBILIARIO EQP EDUCACIONAL Y RECREATIVO</t>
  </si>
  <si>
    <t>55150-5300-0000-0000-0000</t>
  </si>
  <si>
    <t>EQP E INSTRUMENTAL MEDICO Y DE LABORAT</t>
  </si>
  <si>
    <t>55150-5400-0000-0000-0000</t>
  </si>
  <si>
    <t>VEHICULOS Y EQUIPO DE TRANSPORTE</t>
  </si>
  <si>
    <t>55150-5451-0000-0000-0000</t>
  </si>
  <si>
    <t>55150-5500-0000-0000-0000</t>
  </si>
  <si>
    <t>55150-5600-0000-0000-0000</t>
  </si>
  <si>
    <t>MAQUINARIA OTROS EQUIPOS Y HERRAMIENTAS</t>
  </si>
  <si>
    <t>55160-5700-0000-0000-0000</t>
  </si>
  <si>
    <t>ACTIVOS BIOLOGICOS</t>
  </si>
  <si>
    <t>55170-5900-0000-0000-0000</t>
  </si>
  <si>
    <t>ACTIVOS INTANGIBLES</t>
  </si>
  <si>
    <t>55991-0000-0001-0000-0000</t>
  </si>
  <si>
    <t>GTOS POR BAJA Y ENAJENACIÓN DE ACTIVO F</t>
  </si>
  <si>
    <t>55991-0000-0002-0000-0000</t>
  </si>
  <si>
    <t>GASTOS POR DIFERENCIAS</t>
  </si>
  <si>
    <t>55991-0000-0003-0000-0000</t>
  </si>
  <si>
    <t>GASTOS POR COMPROBACIÓN FIDEICOMISO</t>
  </si>
  <si>
    <t>56110-6110-0000-0000-0000</t>
  </si>
  <si>
    <t>GASTOS POR EDIF HABIT EN BIENES DE DOM P</t>
  </si>
  <si>
    <t>56110-6120-0000-0000-0000</t>
  </si>
  <si>
    <t>GASTOS POR EDIF NO HABIT N BIENS D DOM P</t>
  </si>
  <si>
    <t>56110-6130-0000-0000-0000</t>
  </si>
  <si>
    <t>GASTOS POR CONST OBRA P ABA AGUA PET GAS</t>
  </si>
  <si>
    <t>56110-6140-0000-0000-0000</t>
  </si>
  <si>
    <t>GASTOS POR DIV D TERRENOS Y DIV D OBRAS</t>
  </si>
  <si>
    <t>56110-6150-0000-0000-0000</t>
  </si>
  <si>
    <t>GASTOS POR CONSTRUCCION DE VIAS DE COMUN</t>
  </si>
  <si>
    <t>56110-6160-0000-0000-0000</t>
  </si>
  <si>
    <t>GASTOS POR OTS CONST D ING CIVIL U OBRA</t>
  </si>
  <si>
    <t>56110-6170-0000-0000-0000</t>
  </si>
  <si>
    <t>GASTOS POR INSTALACIONES Y EQUIP EN CONS</t>
  </si>
  <si>
    <t>56110-6190-0000-0000-0000</t>
  </si>
  <si>
    <t>GASTOS POR TRAB D ACAB N EDIFIC Y OTS TR</t>
  </si>
  <si>
    <t>31100-0000-0001-0000-0000</t>
  </si>
  <si>
    <t>TRANS P LA ADQ DE BIENES MUEBLES</t>
  </si>
  <si>
    <t>31200-0000-0001-0001-0000</t>
  </si>
  <si>
    <t>DONACIONES INMUEBLES</t>
  </si>
  <si>
    <t>31200-0000-0001-0002-0000</t>
  </si>
  <si>
    <t>DONACIONES MUEBLES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</si>
  <si>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</si>
  <si>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</si>
  <si>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</si>
  <si>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</si>
  <si>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</si>
  <si>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</si>
  <si>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11120-0000-0001-0001-0000</t>
  </si>
  <si>
    <t>HSBC 4017979725 RECAUDADORA</t>
  </si>
  <si>
    <t>11120-0000-0001-0002-0000</t>
  </si>
  <si>
    <t>HSBC 4022953350 JUECES</t>
  </si>
  <si>
    <t>11120-0000-0001-0003-0000</t>
  </si>
  <si>
    <t>HSBC 2102099992 FONDO FIJO</t>
  </si>
  <si>
    <t>11120-0000-0001-0004-0000</t>
  </si>
  <si>
    <t>HSBC 4029602232 BLVD TIMOTEO L</t>
  </si>
  <si>
    <t>11120-0000-0001-0005-0000</t>
  </si>
  <si>
    <t>HSBC 4013039482 PROVEEDORES</t>
  </si>
  <si>
    <t>11120-0000-0001-0007-0000</t>
  </si>
  <si>
    <t>HSBC 4015669211 RECAUDADORA</t>
  </si>
  <si>
    <t>11120-0000-0001-0008-0000</t>
  </si>
  <si>
    <t>HSBC 04058295478 FISE 2016 IMPULSO HOGAR</t>
  </si>
  <si>
    <t>11120-0000-0001-0009-0000</t>
  </si>
  <si>
    <t>HSBC 04058295486 IMPUL AL DESAR MI COMUN</t>
  </si>
  <si>
    <t>11120-0000-0001-0011-0000</t>
  </si>
  <si>
    <t>HSBC 04059018986 FAIS 2016 IMPULSO HOGAR</t>
  </si>
  <si>
    <t>11120-0000-0002-0001-0000</t>
  </si>
  <si>
    <t>BANORTE CTA 175032274 NOMINA</t>
  </si>
  <si>
    <t>11120-0000-0002-0002-0000</t>
  </si>
  <si>
    <t>BANORTE 0146993255 NOMINA</t>
  </si>
  <si>
    <t>11120-0000-0002-0003-0000</t>
  </si>
  <si>
    <t>BANORTE 0166070136 RECAUDADORA</t>
  </si>
  <si>
    <t>11120-0000-0002-0004-0000</t>
  </si>
  <si>
    <t>BANORTE 198148380 SEDESHU MEVI</t>
  </si>
  <si>
    <t>11120-0000-0002-0005-0000</t>
  </si>
  <si>
    <t>BANORTE 198148399 SIERRA LOBOS</t>
  </si>
  <si>
    <t>11120-0000-0002-0006-0000</t>
  </si>
  <si>
    <t>BANORTE 500583874 R.NUEVO</t>
  </si>
  <si>
    <t>11120-0000-0002-0007-0000</t>
  </si>
  <si>
    <t>BANORTE 501733715 CEAG-05</t>
  </si>
  <si>
    <t>11120-0000-0002-0008-0000</t>
  </si>
  <si>
    <t>BANORTE 503707783 CONV 480</t>
  </si>
  <si>
    <t>11120-0000-0002-0011-0000</t>
  </si>
  <si>
    <t>BANORTE 557963292 CAPACITACION</t>
  </si>
  <si>
    <t>11120-0000-0002-0013-0000</t>
  </si>
  <si>
    <t>BANORTE 175014209 RECAUDADORA</t>
  </si>
  <si>
    <t>11120-0000-0002-0014-0000</t>
  </si>
  <si>
    <t>BANORTE 0120068014 R33 FII 08</t>
  </si>
  <si>
    <t>11120-0000-0002-0015-0000</t>
  </si>
  <si>
    <t>BANORTE 0125984164 PROVEEDORES</t>
  </si>
  <si>
    <t>11120-0000-0002-0018-0000</t>
  </si>
  <si>
    <t>BANORTE 665620799 FIMETRO 49M</t>
  </si>
  <si>
    <t>11120-0000-0002-0023-0000</t>
  </si>
  <si>
    <t>BANORTE 801740440 MIGRANTES 3X1</t>
  </si>
  <si>
    <t>11120-0000-0002-0031-0000</t>
  </si>
  <si>
    <t>BANORTE 831856571 PAVIM V VALTIERRA</t>
  </si>
  <si>
    <t>11120-0000-0002-0042-0000</t>
  </si>
  <si>
    <t>BANORTE 867674505 CASA LUIS LONG</t>
  </si>
  <si>
    <t>11120-0000-0002-0044-0000</t>
  </si>
  <si>
    <t>BANORTE FISM-862618906</t>
  </si>
  <si>
    <t>11120-0000-0002-0048-0000</t>
  </si>
  <si>
    <t>BANORTE-0205356720 CONVENIO R-23 $240</t>
  </si>
  <si>
    <t>11120-0000-0002-0050-0000</t>
  </si>
  <si>
    <t>BANORTE 0216108327</t>
  </si>
  <si>
    <t>11120-0000-0002-0051-0000</t>
  </si>
  <si>
    <t>BANORTE 0219503585 FOPEDEP 2014</t>
  </si>
  <si>
    <t>11120-0000-0002-0052-0000</t>
  </si>
  <si>
    <t>BANORTE 0219503576 FDO INFRAEST DEPORTIV</t>
  </si>
  <si>
    <t>11120-0000-0002-0053-0000</t>
  </si>
  <si>
    <t>BANORTE 0222191302 FONDO DE CULTURA 2014</t>
  </si>
  <si>
    <t>11120-0000-0002-0054-0000</t>
  </si>
  <si>
    <t>BANORTE 0222191311 ESCUELA DE MUSICA LUI</t>
  </si>
  <si>
    <t>11120-0000-0002-0055-0000</t>
  </si>
  <si>
    <t>BANORTE 0261494561 FAISM 2015</t>
  </si>
  <si>
    <t>11120-0000-0002-0056-0000</t>
  </si>
  <si>
    <t>BANORTE 0261494570 SUBSEMUN FEDERAL 2015</t>
  </si>
  <si>
    <t>11120-0000-0002-0057-0000</t>
  </si>
  <si>
    <t>BANORTE 0267219001 SUBSEMUN MPAL 2015</t>
  </si>
  <si>
    <t>11120-0000-0002-0058-0000</t>
  </si>
  <si>
    <t>BANORTE 0222191339 FOPADEM 2015</t>
  </si>
  <si>
    <t>11120-0000-0002-0059-0000</t>
  </si>
  <si>
    <t>BANORTE 0273045117 CLLE MADRE MAURA 3X1</t>
  </si>
  <si>
    <t>11120-0000-0002-0060-0000</t>
  </si>
  <si>
    <t>BANORTE 0273045274 CALLE SEPALO 3X1 MI</t>
  </si>
  <si>
    <t>11120-0000-0002-0061-0000</t>
  </si>
  <si>
    <t>BANORTE 0273045283 CALLE ESTIGMA 3X1 MIG</t>
  </si>
  <si>
    <t>11120-0000-0002-0062-0000</t>
  </si>
  <si>
    <t>BANORTE 0273045292 CALLE ANTERA 3X1 MI</t>
  </si>
  <si>
    <t>11120-0000-0002-0063-0000</t>
  </si>
  <si>
    <t>BANORTE 0277869094 CALLE ANGELA 3X1 MI</t>
  </si>
  <si>
    <t>11120-0000-0002-0064-0000</t>
  </si>
  <si>
    <t>BANORTE 0277869058 CALLE MADRE KARLA 3X1</t>
  </si>
  <si>
    <t>11120-0000-0002-0065-0000</t>
  </si>
  <si>
    <t>BANORTE 0277869067 CALLE CAÑADA DE LOS S</t>
  </si>
  <si>
    <t>11120-0000-0002-0066-0000</t>
  </si>
  <si>
    <t>BANORTE 0277869076 CALLE JEREZ DE MIÑO 3</t>
  </si>
  <si>
    <t>11120-0000-0002-0067-0000</t>
  </si>
  <si>
    <t>BANORTE 0277869085 CALENTADORES SOLARES</t>
  </si>
  <si>
    <t>11120-0000-0002-0068-0000</t>
  </si>
  <si>
    <t>BANORTE 0402084279 RAMO 28</t>
  </si>
  <si>
    <t>11120-0000-0002-0069-0000</t>
  </si>
  <si>
    <t>BANORTE 0407691823 IMPULSO DES DE MI COM</t>
  </si>
  <si>
    <t>11120-0000-0002-0070-0000</t>
  </si>
  <si>
    <t>BANORTE 0407691832 IMPULSO DES DEL HOGAR</t>
  </si>
  <si>
    <t>11120-0000-0002-0071-0000</t>
  </si>
  <si>
    <t>BANORTE 0407691841 IMPULSO SERV BASICOS</t>
  </si>
  <si>
    <t>11120-0000-0002-0072-0000</t>
  </si>
  <si>
    <t>BANORTE 0419116570 FORTAMUN 2016</t>
  </si>
  <si>
    <t>11120-0000-0003-0001-0000</t>
  </si>
  <si>
    <t>BANAMEX 7887213 RECAUDADORA</t>
  </si>
  <si>
    <t>11120-0000-0003-0002-0000</t>
  </si>
  <si>
    <t>BANAMEX 0850799 CRED PAL 98</t>
  </si>
  <si>
    <t>11120-0000-0003-0003-0000</t>
  </si>
  <si>
    <t>BANAMEX 7926766 PROVEEDORES</t>
  </si>
  <si>
    <t>11120-0000-0003-0004-0000</t>
  </si>
  <si>
    <t>BANAMEX 7885695 NOMINA</t>
  </si>
  <si>
    <t>11120-0000-0003-0005-0000</t>
  </si>
  <si>
    <t>BANAMEX 8001952 BECAS 2011</t>
  </si>
  <si>
    <t>11120-0000-0003-0010-0000</t>
  </si>
  <si>
    <t>BANAMEX 4799795 REHABILITACIÓN DEL BLVD</t>
  </si>
  <si>
    <t>11120-0000-0003-0011-0000</t>
  </si>
  <si>
    <t>BANAMEX 5189001 3X1 MIGARNTES RURAL 20</t>
  </si>
  <si>
    <t>11120-0000-0003-0012-0000</t>
  </si>
  <si>
    <t>BANAMEX 4998232 SERVICIOS BASICOS EN MI</t>
  </si>
  <si>
    <t>11120-0000-0004-0001-0000</t>
  </si>
  <si>
    <t>BANCOMER 450875430 RECAUDADORA</t>
  </si>
  <si>
    <t>11120-0000-0004-0002-0000</t>
  </si>
  <si>
    <t>BANCOMER 137215827 PROVEEDORES</t>
  </si>
  <si>
    <t>11120-0000-0004-0004-0000</t>
  </si>
  <si>
    <t>BANCOMER 144758560 PROG 3X1</t>
  </si>
  <si>
    <t>11120-0000-0004-0007-0000</t>
  </si>
  <si>
    <t>BANCOMER 454440153 PAR</t>
  </si>
  <si>
    <t>11120-0000-0004-0010-0000</t>
  </si>
  <si>
    <t>BANCOMER 450875422 RECAUD TIB</t>
  </si>
  <si>
    <t>11120-0000-0004-0014-0000</t>
  </si>
  <si>
    <t>BANCOMER 0104298187 FORTASEG 2016 FEDERA</t>
  </si>
  <si>
    <t>11120-0000-0004-0015-0000</t>
  </si>
  <si>
    <t>BANCOMER 0104298276 FORTASEG 2016 MPAL</t>
  </si>
  <si>
    <t>11120-0000-0004-0017-0000</t>
  </si>
  <si>
    <t>BANCOMER 0107914865 FOTAL FINAN B</t>
  </si>
  <si>
    <t>11120-0000-0005-0001-0000</t>
  </si>
  <si>
    <t>BAJIO 439851 RECAUDADADORA</t>
  </si>
  <si>
    <t>11120-0000-0005-0002-0000</t>
  </si>
  <si>
    <t>BAJIO 1519347 AULAS 05 Y OTROS</t>
  </si>
  <si>
    <t>11120-0000-0005-0006-0000</t>
  </si>
  <si>
    <t>BAJIO 0368191-1 PAGO CHEQUES</t>
  </si>
  <si>
    <t>11120-0000-0005-0011-0000</t>
  </si>
  <si>
    <t>BAJIO 1045996 FIMETRO 2009</t>
  </si>
  <si>
    <t>11120-0000-0005-0015-0000</t>
  </si>
  <si>
    <t>BAJIO 3371838 FIMETRO 2008</t>
  </si>
  <si>
    <t>11120-0000-0005-0017-0000</t>
  </si>
  <si>
    <t>BAJIO 3680444 2DA ETAPA SIT</t>
  </si>
  <si>
    <t>11120-0000-0005-0018-0000</t>
  </si>
  <si>
    <t>BAJIO 3615606 CREDITO 345</t>
  </si>
  <si>
    <t>11120-0000-0005-0019-0000</t>
  </si>
  <si>
    <t>BAJIO 3793221 RM33 FII 09</t>
  </si>
  <si>
    <t>11120-0000-0005-0024-0000</t>
  </si>
  <si>
    <t>BAJIO 4097424 PAV LEON LAGOS</t>
  </si>
  <si>
    <t>11120-0000-0005-0026-0000</t>
  </si>
  <si>
    <t>BAJIO 4276788 BLVD ARISTOTELES</t>
  </si>
  <si>
    <t>11120-0000-0005-0028-0000</t>
  </si>
  <si>
    <t>BAJIO 4432951 SIND OBRAS</t>
  </si>
  <si>
    <t>11120-0000-0005-0029-0000</t>
  </si>
  <si>
    <t>BAJIO 4433009 SIND 20 MAYO</t>
  </si>
  <si>
    <t>11120-0000-0005-0031-0000</t>
  </si>
  <si>
    <t>BAJIO 5274527 RAMO 33 FI 2010</t>
  </si>
  <si>
    <t>11120-0000-0005-0032-0000</t>
  </si>
  <si>
    <t>BAJIO 5274600 RAMO 33 FII 2010</t>
  </si>
  <si>
    <t>11120-0000-0005-0035-0000</t>
  </si>
  <si>
    <t>BAJIO 5394101 ADQ INSUMO 2010</t>
  </si>
  <si>
    <t>11120-0000-0005-0037-0000</t>
  </si>
  <si>
    <t>BAJIO 5626973 CREDITO BANOBRAS</t>
  </si>
  <si>
    <t>11120-0000-0005-0041-0000</t>
  </si>
  <si>
    <t>BAJIO 5845383 RAMO 33 FI 2009</t>
  </si>
  <si>
    <t>11120-0000-0005-0042-0000</t>
  </si>
  <si>
    <t>BAJIO 5845540 RAMO 33 FI 2008R</t>
  </si>
  <si>
    <t>11120-0000-0005-0043-0000</t>
  </si>
  <si>
    <t>BAJIO 5845607 RAMO 33 FI ANT08</t>
  </si>
  <si>
    <t>11120-0000-0005-0044-0000</t>
  </si>
  <si>
    <t>BAJIO 6254544 R33 FI 2011</t>
  </si>
  <si>
    <t>11120-0000-0005-0045-0000</t>
  </si>
  <si>
    <t>BAJIO 6254551 R33 FII 2011</t>
  </si>
  <si>
    <t>11120-0000-0005-0047-0000</t>
  </si>
  <si>
    <t>BAJIO 6315030 FIDEM</t>
  </si>
  <si>
    <t>11120-0000-0005-0048-0000</t>
  </si>
  <si>
    <t>BAJIO 6810006 CEDAF 2011</t>
  </si>
  <si>
    <t>11120-0000-0005-0049-0000</t>
  </si>
  <si>
    <t>BAJIO 368191 NOMINA</t>
  </si>
  <si>
    <t>11120-0000-0005-0050-0000</t>
  </si>
  <si>
    <t>BAJIO 368191-2 HONORARIOS ELEC</t>
  </si>
  <si>
    <t>11120-0000-0005-0051-0000</t>
  </si>
  <si>
    <t>BAJIO 368191-3 PROVEEDORES ELEC</t>
  </si>
  <si>
    <t>11120-0000-0005-0058-0000</t>
  </si>
  <si>
    <t>BAJIO 6856132 MUSEO IDENT LEONESAS</t>
  </si>
  <si>
    <t>11120-0000-0005-0059-0000</t>
  </si>
  <si>
    <t>BAJIO 7204753 APOYO A LA INVERSION</t>
  </si>
  <si>
    <t>11120-0000-0005-0061-0000</t>
  </si>
  <si>
    <t>BAJIO 7526635 RAMO 33 FI 2012</t>
  </si>
  <si>
    <t>11120-0000-0005-0062-0000</t>
  </si>
  <si>
    <t>BAJIO 7526684 RAMO 33 FII 2012</t>
  </si>
  <si>
    <t>11120-0000-0005-0065-0000</t>
  </si>
  <si>
    <t>BAJIO 8573164 FDO APOYO IN 2012</t>
  </si>
  <si>
    <t>11120-0000-0005-0067-0000</t>
  </si>
  <si>
    <t>BAJÍO 8925471 FORTAMUN 2013</t>
  </si>
  <si>
    <t>11120-0000-0005-0069-0000</t>
  </si>
  <si>
    <t>BAJIO-9078056 SUBSEMUN 2013 MPAL</t>
  </si>
  <si>
    <t>11120-0000-0005-0070-0000</t>
  </si>
  <si>
    <t>BAJIO-9083668 SUBSEMUN 2013 FEDERAL</t>
  </si>
  <si>
    <t>11120-0000-0005-0081-0000</t>
  </si>
  <si>
    <t>BAJIO 9981523 BORDERIA E INFRAEST RURAL</t>
  </si>
  <si>
    <t>11120-0000-0005-0083-0000</t>
  </si>
  <si>
    <t>BAJIO-10160703 SEDESU GTO FAIM</t>
  </si>
  <si>
    <t>11120-0000-0005-0084-0000</t>
  </si>
  <si>
    <t>BAJIO 103367410101 MEJORAMIENTO IMAGEN</t>
  </si>
  <si>
    <t>11120-0000-0005-0085-0000</t>
  </si>
  <si>
    <t>BAJIO 105079290101 RAMO 33 FI FAISM</t>
  </si>
  <si>
    <t>11120-0000-0005-0086-0000</t>
  </si>
  <si>
    <t>BAJIO 105079940101 RAMO 33 FII FORTAMUN</t>
  </si>
  <si>
    <t>11120-0000-0005-0090-0000</t>
  </si>
  <si>
    <t>BAJIO 106719070101 PROYECTO EJECUT EN Z</t>
  </si>
  <si>
    <t>11120-0000-0005-0095-0000</t>
  </si>
  <si>
    <t>BAJIO 114156010101 REVITALIZACION DEL VI</t>
  </si>
  <si>
    <t>11120-0000-0005-0097-0000</t>
  </si>
  <si>
    <t>BAJIO 115246180101 3 X 1 MIGRANTES</t>
  </si>
  <si>
    <t>11120-0000-0005-0099-0000</t>
  </si>
  <si>
    <t>BAJIO 121635310101 HABITAT MUNICIPAL 201</t>
  </si>
  <si>
    <t>11120-0000-0005-0100-0000</t>
  </si>
  <si>
    <t>BAJIO 122118270101 CODE GTO. AJ21</t>
  </si>
  <si>
    <t>11120-0000-0005-0104-0000</t>
  </si>
  <si>
    <t>BAJIO FIMETRO 2014 BLVD. ATO</t>
  </si>
  <si>
    <t>11120-0000-0005-0105-0000</t>
  </si>
  <si>
    <t>BAJIO 126831080101 FORTAMUN 2015</t>
  </si>
  <si>
    <t>11120-0000-0005-0106-0000</t>
  </si>
  <si>
    <t>BAJIO 129034070101 FIDER 2015</t>
  </si>
  <si>
    <t>11120-0000-0005-0107-0000</t>
  </si>
  <si>
    <t>BAJIO 130508850101 CALLE CAMPO ESCONDID</t>
  </si>
  <si>
    <t>11120-0000-0005-0108-0000</t>
  </si>
  <si>
    <t>BAJIO 130511720101 CALLE CERRO DE LA BUF</t>
  </si>
  <si>
    <t>11120-0000-0005-0109-0000</t>
  </si>
  <si>
    <t>BAJIO 130515110101 CALLE DEL CLERIGO</t>
  </si>
  <si>
    <t>11120-0000-0005-0110-0000</t>
  </si>
  <si>
    <t>BAJIO 130515520101 CALLE EGIPTO</t>
  </si>
  <si>
    <t>11120-0000-0005-0111-0000</t>
  </si>
  <si>
    <t>BAJIO 130515860101 CALLE ENGELS</t>
  </si>
  <si>
    <t>11120-0000-0005-0112-0000</t>
  </si>
  <si>
    <t>BAJIO 130516850101 CALLE FRESNO</t>
  </si>
  <si>
    <t>11120-0000-0005-0113-0000</t>
  </si>
  <si>
    <t>BAJIO 130517270101 CALLE FREUD</t>
  </si>
  <si>
    <t>11120-0000-0005-0114-0000</t>
  </si>
  <si>
    <t>BAJIO 130517680101 CALLE PERAL</t>
  </si>
  <si>
    <t>11120-0000-0005-0115-0000</t>
  </si>
  <si>
    <t>BAJIO 130518260101 CALLE POCHUTLA</t>
  </si>
  <si>
    <t>11120-0000-0005-0117-0000</t>
  </si>
  <si>
    <t>BAJIO 130518830101 PRIVADA CONCEPCION</t>
  </si>
  <si>
    <t>11120-0000-0005-0118-0000</t>
  </si>
  <si>
    <t>BAJIO 130519170101 CALLE REAL DE MINAS</t>
  </si>
  <si>
    <t>11120-0000-0005-0119-0000</t>
  </si>
  <si>
    <t>BAJIO 130519740101 CALLE SANTIDAD</t>
  </si>
  <si>
    <t>11120-0000-0005-0120-0000</t>
  </si>
  <si>
    <t>BAJIO 130520060101 CALLE SOJA</t>
  </si>
  <si>
    <t>11120-0000-0005-0121-0000</t>
  </si>
  <si>
    <t>BAJIO 130520220101 CALLE TABACHIN</t>
  </si>
  <si>
    <t>11120-0000-0005-0122-0000</t>
  </si>
  <si>
    <t>BAJIO 130520630101 CALLE VOLTAIRE</t>
  </si>
  <si>
    <t>11120-0000-0005-0124-0000</t>
  </si>
  <si>
    <t>BAJIO 133056850101 HABI Y EQUIP DE ESPAC</t>
  </si>
  <si>
    <t>11120-0000-0005-0125-0000</t>
  </si>
  <si>
    <t>ADECUACIÓN DE LA SALA DE EXPOSICIONES TE</t>
  </si>
  <si>
    <t>11120-0000-0005-0126-0000</t>
  </si>
  <si>
    <t>BAJIO 137737750101REHAB.TEATRO MARIA GRE</t>
  </si>
  <si>
    <t>11120-0000-0005-0127-0000</t>
  </si>
  <si>
    <t>BAJIO 139323630101CODE EQUIP DE INST</t>
  </si>
  <si>
    <t>11120-0000-0005-0128-0000</t>
  </si>
  <si>
    <t>BAJIO 142046630101 FORO EXITO PYME 2015</t>
  </si>
  <si>
    <t>11120-0000-0005-0129-0000</t>
  </si>
  <si>
    <t>BAJIO 146655740101 ESP PARA LA SANA CONV</t>
  </si>
  <si>
    <t>11120-0000-0005-0130-0000</t>
  </si>
  <si>
    <t>BAJIO 147771970101 SERV EN MI COLONIA L0</t>
  </si>
  <si>
    <t>11120-0000-0005-0131-0000</t>
  </si>
  <si>
    <t>BAJIO 156728010101 FORTALECE 2016</t>
  </si>
  <si>
    <t>11120-0000-0005-0132-0000</t>
  </si>
  <si>
    <t>BAJIO 157253100101 INFRA PARA REC TEJIDO</t>
  </si>
  <si>
    <t>11120-0000-0005-0133-0000</t>
  </si>
  <si>
    <t>BAJIO 156728010102 FRAC SN SEBASTIAN PAR</t>
  </si>
  <si>
    <t>11120-0000-0005-0134-0000</t>
  </si>
  <si>
    <t>BAJIO 156728010103 FRACC STO DOMINGO PAR</t>
  </si>
  <si>
    <t>11120-0000-0005-0135-0000</t>
  </si>
  <si>
    <t>BAJIO 156728010104 CICLOVIA JUAREZ NTE</t>
  </si>
  <si>
    <t>11120-0000-0005-0136-0000</t>
  </si>
  <si>
    <t>BAJIO 156728010105 PAV CALLE BALCON DEL</t>
  </si>
  <si>
    <t>11120-0000-0005-0137-0000</t>
  </si>
  <si>
    <t>BAJIO 156728010106 REMOD CTRO CULTURAL</t>
  </si>
  <si>
    <t>11120-0000-0005-0138-0000</t>
  </si>
  <si>
    <t>BAJIO 156728010107 PARQUE HIDALGO ETAPA</t>
  </si>
  <si>
    <t>11120-0000-0005-0139-0000</t>
  </si>
  <si>
    <t>BAJIO 156728010108 CICLOVIA BLVD VICENTE</t>
  </si>
  <si>
    <t>11120-0000-0005-0140-0000</t>
  </si>
  <si>
    <t>BAJIO 159149550101 CONAFOR 2016</t>
  </si>
  <si>
    <t>11120-0000-0005-0141-0000</t>
  </si>
  <si>
    <t>BAJIO 162681530101 REMOD PLAZA DE GALLOS</t>
  </si>
  <si>
    <t>11120-0000-0005-0142-0000</t>
  </si>
  <si>
    <t>BAJIO 1637833300101 MEJOR ATENCION Y SER</t>
  </si>
  <si>
    <t>11120-0000-0005-0143-0000</t>
  </si>
  <si>
    <t>BAJIO 164033050101 LA VERTIENTE VIVIENDA</t>
  </si>
  <si>
    <t>11120-0000-0005-0145-0000</t>
  </si>
  <si>
    <t>BAJIO 166712240101 2DA ETAPA REHAB BLV</t>
  </si>
  <si>
    <t>11120-0000-0005-0147-0000</t>
  </si>
  <si>
    <t>BAJIO 167447810101 PROGR REGIONALES PR</t>
  </si>
  <si>
    <t>11120-0000-0005-0148-0000</t>
  </si>
  <si>
    <t>BAJIO 167447240101 CICLOVIA LA LUZ TRAMO</t>
  </si>
  <si>
    <t>11120-0000-0005-0152-0000</t>
  </si>
  <si>
    <t>BAJIO 172034310101 3X1M ANDADO PERSIA</t>
  </si>
  <si>
    <t>11120-0000-0005-0153-0000</t>
  </si>
  <si>
    <t>BAJIO 172034310102 3X1M JEREZ GUADALQUIE</t>
  </si>
  <si>
    <t>11120-0000-0005-0154-0000</t>
  </si>
  <si>
    <t>BAJIO 172034310103 3X1M CALLE 2 DE AGOS</t>
  </si>
  <si>
    <t>11120-0000-0005-0155-0000</t>
  </si>
  <si>
    <t>BAJIO 172034310104 3X1M CALLE CANTARES</t>
  </si>
  <si>
    <t>11120-0000-0005-0156-0000</t>
  </si>
  <si>
    <t>BAJIO 172034310105 3X1M CALLE JEREZ RODA</t>
  </si>
  <si>
    <t>11120-0000-0005-0157-0000</t>
  </si>
  <si>
    <t>BAJIO 172034310106 3X1M 2DA JEREZ AMBERE</t>
  </si>
  <si>
    <t>11120-0000-0005-0158-0000</t>
  </si>
  <si>
    <t>BAJIO 172034310107 3X1M CORINTO COLOCENC</t>
  </si>
  <si>
    <t>11120-0000-0005-0159-0000</t>
  </si>
  <si>
    <t>BAJIO 172034310108 3X1M BALCON DE JILGER</t>
  </si>
  <si>
    <t>11120-0000-0005-0160-0000</t>
  </si>
  <si>
    <t>BAJIO 172034310109 3X1M CALLE VALLE FERT</t>
  </si>
  <si>
    <t>11120-0000-0005-0161-0000</t>
  </si>
  <si>
    <t>BAJIO 172034310110 3X1M CALLE ANDADOR CR</t>
  </si>
  <si>
    <t>11120-0000-0005-0162-0000</t>
  </si>
  <si>
    <t>BAJIO 173700810101 PERFIL DE RESILIENCIA</t>
  </si>
  <si>
    <t>11120-0000-0005-0163-0000</t>
  </si>
  <si>
    <t>BAJIO 175132920101 IMPUL A LOS ESP SANA</t>
  </si>
  <si>
    <t>11120-0000-0005-0164-0000</t>
  </si>
  <si>
    <t>BAJIO 175381820101 CTRO IMPUL SOC PRESIT</t>
  </si>
  <si>
    <t>11120-0000-0005-0165-0000</t>
  </si>
  <si>
    <t>BAJIO 175382160101 PIECIS CTRO NVO AMANE</t>
  </si>
  <si>
    <t>11120-0000-0005-0168-0000</t>
  </si>
  <si>
    <t>BAJIO 176248000101 FIDEICOMISO DE BORDER</t>
  </si>
  <si>
    <t>11120-0000-0005-0169-0000</t>
  </si>
  <si>
    <t>BAJIO 176248420101 PUENTE PEATONAL AEROP</t>
  </si>
  <si>
    <t>11120-0000-0006-0001-0000</t>
  </si>
  <si>
    <t>SCOTIABANK 1703751562 RECAUDADORA</t>
  </si>
  <si>
    <t>11120-0000-0006-0003-0000</t>
  </si>
  <si>
    <t>SCOTIABANK 1704051041 POLICIA</t>
  </si>
  <si>
    <t>11120-0000-0007-0001-0000</t>
  </si>
  <si>
    <t>SANTANDER 65500686715 RECAUDADORA</t>
  </si>
  <si>
    <t>11120-0000-0007-0003-0000</t>
  </si>
  <si>
    <t>SANTANDER 65502090176 PROVEEDORES</t>
  </si>
  <si>
    <t>11120-0000-0007-0004-0000</t>
  </si>
  <si>
    <t>SANTANDER 18000035059 RESCATE, MODER,</t>
  </si>
  <si>
    <t>11120-0000-0008-0003-0000</t>
  </si>
  <si>
    <t>INTERAC 300203238</t>
  </si>
  <si>
    <t>11120-0000-0008-0007-0000</t>
  </si>
  <si>
    <t>INTERACCIONES 300168335 FIMETRO 2015 SIG</t>
  </si>
  <si>
    <t>11120-0000-0008-0008-0000</t>
  </si>
  <si>
    <t>INTERACCIONES 300168351 FIMETRO 2015 TAJ</t>
  </si>
  <si>
    <t>11120-0000-0008-0009-0000</t>
  </si>
  <si>
    <t>INTERACCIONES 300168360 FIMETRO 2015 B.G</t>
  </si>
  <si>
    <t>11120-0000-0008-0010-0000</t>
  </si>
  <si>
    <t>INTERACCIONES 300169684 INFRA Y EQUIPAMI</t>
  </si>
  <si>
    <t>11120-0000-0008-0011-0000</t>
  </si>
  <si>
    <t>INTERACCIONES 300169692DESARROLLO REGION</t>
  </si>
  <si>
    <t>11120-0000-0008-0012-0000</t>
  </si>
  <si>
    <t>INTERACCIONES 300169994 DENTRO SAN NICOL</t>
  </si>
  <si>
    <t>11120-0000-0008-0013-0000</t>
  </si>
  <si>
    <t>INTERACCIONES 300170070 PIECIS BALCONES</t>
  </si>
  <si>
    <t>11120-0000-0008-0014-0000</t>
  </si>
  <si>
    <t>INTERACCIONES 300170089 PIECIS SAN NICOL</t>
  </si>
  <si>
    <t>11120-0000-0008-0015-0000</t>
  </si>
  <si>
    <t>INTERACCIONES 300170097 PIECIS REAL PROV</t>
  </si>
  <si>
    <t>11120-0000-0008-0016-0000</t>
  </si>
  <si>
    <t>INTERACCIONES 00300172510 FISM 2016</t>
  </si>
  <si>
    <t>11120-0000-0008-0018-0000</t>
  </si>
  <si>
    <t>INTERACCIONES 00300188182 CONSTR.REHABIL</t>
  </si>
  <si>
    <t>11120-0000-0009-0001-0000</t>
  </si>
  <si>
    <t>BANREGIO 1750057900100 RECAUDADORA</t>
  </si>
  <si>
    <t>11120-0000-0009-0010-0000</t>
  </si>
  <si>
    <t>MULTIVA 2385554 ADRENEL 2013</t>
  </si>
  <si>
    <t>11120-0000-0009-0011-0000</t>
  </si>
  <si>
    <t>MULTIVA 3143554 PDIBC/IMPTO NOMINA</t>
  </si>
  <si>
    <t>11120-0000-0009-0012-0000</t>
  </si>
  <si>
    <t>MULTIVA 000061278886</t>
  </si>
  <si>
    <t>11120-0000-0009-0020-0000</t>
  </si>
  <si>
    <t>AFIRME 16281000679 RECAUDADORA</t>
  </si>
  <si>
    <t>11120-0000-0009-0030-0000</t>
  </si>
  <si>
    <t>MIFEL 01600239909 INVERSIÓN</t>
  </si>
  <si>
    <t>11140-0000-0002-0004-0000</t>
  </si>
  <si>
    <t>11140-0000-0002-0005-0000</t>
  </si>
  <si>
    <t>11140-0000-0002-0006-0000</t>
  </si>
  <si>
    <t>BANORTE CTA. 0125984164</t>
  </si>
  <si>
    <t>11140-0000-0002-0007-0000</t>
  </si>
  <si>
    <t>11140-0000-0002-0008-0000</t>
  </si>
  <si>
    <t>11140-0000-0002-0009-0000</t>
  </si>
  <si>
    <t>11140-0000-0002-0012-0000</t>
  </si>
  <si>
    <t>11140-0000-0002-0019-0000</t>
  </si>
  <si>
    <t>11140-0000-0003-0001-0000</t>
  </si>
  <si>
    <t>BANAMEX 7926766</t>
  </si>
  <si>
    <t>11140-0000-0004-0003-0000</t>
  </si>
  <si>
    <t>BANCOMER 450875422 RECAUD</t>
  </si>
  <si>
    <t>11140-0000-0005-0002-0000</t>
  </si>
  <si>
    <t>11140-0000-0005-0003-0000</t>
  </si>
  <si>
    <t>BAJIO CTA. 368191-3</t>
  </si>
  <si>
    <t>11140-0000-0005-0005-0000</t>
  </si>
  <si>
    <t>BAJIO CTA:5274527</t>
  </si>
  <si>
    <t>11140-0000-0005-0007-0000</t>
  </si>
  <si>
    <t>11140-0000-0005-0010-0000</t>
  </si>
  <si>
    <t>BAJIO CTA:6254544</t>
  </si>
  <si>
    <t>11140-0000-0005-0019-0000</t>
  </si>
  <si>
    <t>11140-0000-0005-0020-0000</t>
  </si>
  <si>
    <t>11140-0000-0005-0021-0000</t>
  </si>
  <si>
    <t>11140-0000-0005-0022-0000</t>
  </si>
  <si>
    <t>11140-0000-0005-0023-0000</t>
  </si>
  <si>
    <t>11140-0000-0005-0026-0000</t>
  </si>
  <si>
    <t>BAJIO CTA:368191-3</t>
  </si>
  <si>
    <t>11140-0000-0005-0027-0000</t>
  </si>
  <si>
    <t>11140-0000-0005-0028-0000</t>
  </si>
  <si>
    <t>BAJIO CTA:7890668</t>
  </si>
  <si>
    <t>11140-0000-0005-0032-0000</t>
  </si>
  <si>
    <t>BAJIO-5626973 RECAUDACIÓN INGRESOS</t>
  </si>
  <si>
    <t>11140-0000-0005-0033-0000</t>
  </si>
  <si>
    <t>BAJÍO CTA: 439851</t>
  </si>
  <si>
    <t>11140-0000-0005-0034-0000</t>
  </si>
  <si>
    <t>11140-0000-0005-0035-0000</t>
  </si>
  <si>
    <t>11140-0000-0005-0036-0000</t>
  </si>
  <si>
    <t>BAJIO CTA: 4432951</t>
  </si>
  <si>
    <t>11140-0000-0005-0037-0000</t>
  </si>
  <si>
    <t>BAJIO CTA: 4433009</t>
  </si>
  <si>
    <t>11140-0000-0005-0038-0000</t>
  </si>
  <si>
    <t>11140-0000-0005-0039-0000</t>
  </si>
  <si>
    <t>11140-0000-0005-0040-0000</t>
  </si>
  <si>
    <t>11140-0000-0005-0041-0000</t>
  </si>
  <si>
    <t>11140-0000-0005-0042-0000</t>
  </si>
  <si>
    <t>11140-0000-0005-0043-0000</t>
  </si>
  <si>
    <t>11140-0000-0005-0044-0000</t>
  </si>
  <si>
    <t>11140-0000-0005-0045-0000</t>
  </si>
  <si>
    <t>11140-0000-0005-0046-0000</t>
  </si>
  <si>
    <t>11140-0000-0005-0047-0000</t>
  </si>
  <si>
    <t>BAJIO CTA: 13050885</t>
  </si>
  <si>
    <t>11140-0000-0005-0048-0000</t>
  </si>
  <si>
    <t>BAJIO CTA: 13051552</t>
  </si>
  <si>
    <t>11140-0000-0005-0049-0000</t>
  </si>
  <si>
    <t>11140-0000-0005-0050-0000</t>
  </si>
  <si>
    <t>BAJIO CTA: 13051685</t>
  </si>
  <si>
    <t>11140-0000-0005-0051-0000</t>
  </si>
  <si>
    <t>11140-0000-0005-0052-0000</t>
  </si>
  <si>
    <t>BAJIO CTA: 13051917</t>
  </si>
  <si>
    <t>11140-0000-0005-0053-0000</t>
  </si>
  <si>
    <t>11140-0000-0005-0054-0000</t>
  </si>
  <si>
    <t>11140-0000-0005-0055-0000</t>
  </si>
  <si>
    <t>BAJIO CTA: 13773775</t>
  </si>
  <si>
    <t>11140-0000-0005-0056-0000</t>
  </si>
  <si>
    <t>BAJIO CTA: 14777197</t>
  </si>
  <si>
    <t>11140-0000-0005-0057-0000</t>
  </si>
  <si>
    <t>11140-0000-0005-0058-0000</t>
  </si>
  <si>
    <t>BAJIO CTA: 13932363</t>
  </si>
  <si>
    <t>11140-0000-0005-0059-0000</t>
  </si>
  <si>
    <t>11140-0000-0006-0001-0000</t>
  </si>
  <si>
    <t>SCOTIABANK 1703751562 RECAUDAC PREDIAL</t>
  </si>
  <si>
    <t>11140-0000-0008-0001-0000</t>
  </si>
  <si>
    <t>11140-0000-0009-0001-0000</t>
  </si>
  <si>
    <t>12352-6121-0001-0000-0000</t>
  </si>
  <si>
    <t>12361-6211-0001-0000-0000</t>
  </si>
  <si>
    <t>12362-6221-0001-0000-0000</t>
  </si>
  <si>
    <t>12364-6241-0001-0000-0000</t>
  </si>
  <si>
    <t>DIVISION DE TERRENOS Y CONSTRUCCION DE</t>
  </si>
  <si>
    <t>12367-6271-0001-0000-0000</t>
  </si>
  <si>
    <t>INSTALACIONES Y EQUIPAMIENTO EN CONSTRUC</t>
  </si>
  <si>
    <t>12369-6291-0001-0000-0000</t>
  </si>
  <si>
    <t>TRABAJOS DE ACABADOS EN EDIFICACIONES 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</si>
</sst>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.5"/>
      <name val="Calibri"/>
      <family val="2"/>
    </font>
    <font>
      <sz val="9"/>
      <name val="Calibri"/>
      <family val="2"/>
    </font>
    <font>
      <b/>
      <sz val="10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3" fontId="32" fillId="0" borderId="0" xfId="49" applyFont="1" applyAlignment="1">
      <alignment/>
    </xf>
    <xf numFmtId="4" fontId="32" fillId="0" borderId="0" xfId="49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center"/>
    </xf>
    <xf numFmtId="0" fontId="49" fillId="29" borderId="10" xfId="54" applyFont="1" applyFill="1" applyBorder="1" applyAlignment="1">
      <alignment horizontal="center" vertical="center" wrapText="1"/>
      <protection/>
    </xf>
    <xf numFmtId="0" fontId="49" fillId="29" borderId="10" xfId="0" applyFont="1" applyFill="1" applyBorder="1" applyAlignment="1">
      <alignment horizontal="center" vertical="center"/>
    </xf>
    <xf numFmtId="4" fontId="49" fillId="29" borderId="10" xfId="49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49" fillId="29" borderId="11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4" fontId="49" fillId="33" borderId="13" xfId="0" applyNumberFormat="1" applyFont="1" applyFill="1" applyBorder="1" applyAlignment="1">
      <alignment horizontal="right" wrapText="1"/>
    </xf>
    <xf numFmtId="4" fontId="33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horizontal="left" wrapText="1"/>
    </xf>
    <xf numFmtId="0" fontId="32" fillId="0" borderId="0" xfId="0" applyFont="1" applyAlignment="1">
      <alignment horizontal="left" wrapText="1"/>
    </xf>
    <xf numFmtId="4" fontId="49" fillId="29" borderId="10" xfId="0" applyNumberFormat="1" applyFont="1" applyFill="1" applyBorder="1" applyAlignment="1">
      <alignment horizontal="center" vertical="center"/>
    </xf>
    <xf numFmtId="4" fontId="49" fillId="29" borderId="10" xfId="0" applyNumberFormat="1" applyFont="1" applyFill="1" applyBorder="1" applyAlignment="1" quotePrefix="1">
      <alignment horizontal="center" vertical="center"/>
    </xf>
    <xf numFmtId="0" fontId="32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4" fontId="32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32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9" fillId="29" borderId="11" xfId="5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/>
    </xf>
    <xf numFmtId="0" fontId="49" fillId="29" borderId="14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5" xfId="53" applyNumberFormat="1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  <xf numFmtId="4" fontId="49" fillId="29" borderId="14" xfId="54" applyNumberFormat="1" applyFont="1" applyFill="1" applyBorder="1" applyAlignment="1">
      <alignment horizontal="center" vertical="center" wrapText="1"/>
      <protection/>
    </xf>
    <xf numFmtId="4" fontId="49" fillId="29" borderId="17" xfId="49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29" borderId="14" xfId="0" applyFont="1" applyFill="1" applyBorder="1" applyAlignment="1">
      <alignment horizontal="left" vertical="center"/>
    </xf>
    <xf numFmtId="4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29" borderId="10" xfId="0" applyFont="1" applyFill="1" applyBorder="1" applyAlignment="1">
      <alignment horizontal="left" vertical="center"/>
    </xf>
    <xf numFmtId="4" fontId="51" fillId="0" borderId="0" xfId="53" applyNumberFormat="1" applyFont="1" applyFill="1" applyBorder="1" applyAlignment="1">
      <alignment horizontal="left" vertical="top"/>
      <protection/>
    </xf>
    <xf numFmtId="0" fontId="52" fillId="0" borderId="0" xfId="0" applyFont="1" applyAlignment="1">
      <alignment/>
    </xf>
    <xf numFmtId="0" fontId="49" fillId="29" borderId="18" xfId="0" applyFont="1" applyFill="1" applyBorder="1" applyAlignment="1">
      <alignment horizontal="left" vertical="center"/>
    </xf>
    <xf numFmtId="0" fontId="49" fillId="29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/>
    </xf>
    <xf numFmtId="4" fontId="32" fillId="0" borderId="0" xfId="49" applyNumberFormat="1" applyFont="1" applyBorder="1" applyAlignment="1">
      <alignment/>
    </xf>
    <xf numFmtId="4" fontId="32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49" fillId="0" borderId="20" xfId="0" applyFont="1" applyBorder="1" applyAlignment="1">
      <alignment/>
    </xf>
    <xf numFmtId="4" fontId="49" fillId="0" borderId="20" xfId="0" applyNumberFormat="1" applyFont="1" applyBorder="1" applyAlignment="1">
      <alignment/>
    </xf>
    <xf numFmtId="10" fontId="49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49" fontId="32" fillId="0" borderId="10" xfId="0" applyNumberFormat="1" applyFont="1" applyBorder="1" applyAlignment="1">
      <alignment/>
    </xf>
    <xf numFmtId="4" fontId="32" fillId="0" borderId="21" xfId="49" applyNumberFormat="1" applyFont="1" applyBorder="1" applyAlignment="1">
      <alignment/>
    </xf>
    <xf numFmtId="10" fontId="32" fillId="0" borderId="0" xfId="49" applyNumberFormat="1" applyFont="1" applyBorder="1" applyAlignment="1">
      <alignment/>
    </xf>
    <xf numFmtId="2" fontId="32" fillId="0" borderId="0" xfId="49" applyNumberFormat="1" applyFont="1" applyBorder="1" applyAlignment="1">
      <alignment/>
    </xf>
    <xf numFmtId="10" fontId="32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49" fillId="0" borderId="0" xfId="0" applyNumberFormat="1" applyFont="1" applyAlignment="1">
      <alignment/>
    </xf>
    <xf numFmtId="2" fontId="49" fillId="29" borderId="11" xfId="49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" fontId="49" fillId="29" borderId="14" xfId="0" applyNumberFormat="1" applyFont="1" applyFill="1" applyBorder="1" applyAlignment="1">
      <alignment horizontal="center" vertical="center" wrapText="1"/>
    </xf>
    <xf numFmtId="4" fontId="32" fillId="0" borderId="0" xfId="49" applyNumberFormat="1" applyFont="1" applyFill="1" applyBorder="1" applyAlignment="1">
      <alignment/>
    </xf>
    <xf numFmtId="4" fontId="2" fillId="0" borderId="20" xfId="49" applyNumberFormat="1" applyFont="1" applyFill="1" applyBorder="1" applyAlignment="1">
      <alignment horizontal="center" vertical="top" wrapText="1"/>
    </xf>
    <xf numFmtId="4" fontId="32" fillId="0" borderId="0" xfId="49" applyNumberFormat="1" applyFont="1" applyBorder="1" applyAlignment="1">
      <alignment/>
    </xf>
    <xf numFmtId="10" fontId="33" fillId="0" borderId="0" xfId="0" applyNumberFormat="1" applyFont="1" applyAlignment="1">
      <alignment/>
    </xf>
    <xf numFmtId="10" fontId="32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53" fillId="0" borderId="14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4" fontId="32" fillId="0" borderId="22" xfId="0" applyNumberFormat="1" applyFont="1" applyFill="1" applyBorder="1" applyAlignment="1">
      <alignment horizontal="right"/>
    </xf>
    <xf numFmtId="10" fontId="32" fillId="0" borderId="14" xfId="0" applyNumberFormat="1" applyFont="1" applyFill="1" applyBorder="1" applyAlignment="1">
      <alignment horizontal="right"/>
    </xf>
    <xf numFmtId="0" fontId="54" fillId="33" borderId="14" xfId="0" applyFont="1" applyFill="1" applyBorder="1" applyAlignment="1">
      <alignment wrapText="1"/>
    </xf>
    <xf numFmtId="4" fontId="49" fillId="33" borderId="22" xfId="0" applyNumberFormat="1" applyFont="1" applyFill="1" applyBorder="1" applyAlignment="1">
      <alignment horizontal="right"/>
    </xf>
    <xf numFmtId="4" fontId="32" fillId="0" borderId="0" xfId="49" applyNumberFormat="1" applyFont="1" applyAlignment="1">
      <alignment/>
    </xf>
    <xf numFmtId="10" fontId="32" fillId="0" borderId="0" xfId="0" applyNumberFormat="1" applyFont="1" applyAlignment="1">
      <alignment/>
    </xf>
    <xf numFmtId="4" fontId="32" fillId="0" borderId="10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4" fontId="49" fillId="33" borderId="10" xfId="0" applyNumberFormat="1" applyFont="1" applyFill="1" applyBorder="1" applyAlignment="1">
      <alignment wrapText="1"/>
    </xf>
    <xf numFmtId="4" fontId="49" fillId="33" borderId="12" xfId="0" applyNumberFormat="1" applyFont="1" applyFill="1" applyBorder="1" applyAlignment="1">
      <alignment wrapText="1"/>
    </xf>
    <xf numFmtId="4" fontId="32" fillId="0" borderId="23" xfId="0" applyNumberFormat="1" applyFont="1" applyFill="1" applyBorder="1" applyAlignment="1">
      <alignment wrapText="1"/>
    </xf>
    <xf numFmtId="4" fontId="49" fillId="33" borderId="23" xfId="0" applyNumberFormat="1" applyFont="1" applyFill="1" applyBorder="1" applyAlignment="1">
      <alignment wrapText="1"/>
    </xf>
    <xf numFmtId="4" fontId="49" fillId="33" borderId="13" xfId="0" applyNumberFormat="1" applyFont="1" applyFill="1" applyBorder="1" applyAlignment="1">
      <alignment wrapText="1"/>
    </xf>
    <xf numFmtId="0" fontId="2" fillId="0" borderId="24" xfId="54" applyFont="1" applyBorder="1" applyAlignment="1">
      <alignment vertical="top"/>
      <protection/>
    </xf>
    <xf numFmtId="0" fontId="32" fillId="0" borderId="24" xfId="0" applyFont="1" applyBorder="1" applyAlignment="1">
      <alignment/>
    </xf>
    <xf numFmtId="4" fontId="32" fillId="0" borderId="24" xfId="0" applyNumberFormat="1" applyFont="1" applyBorder="1" applyAlignment="1">
      <alignment/>
    </xf>
    <xf numFmtId="49" fontId="32" fillId="0" borderId="14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9" fontId="32" fillId="0" borderId="10" xfId="0" applyNumberFormat="1" applyFont="1" applyFill="1" applyBorder="1" applyAlignment="1">
      <alignment wrapText="1"/>
    </xf>
    <xf numFmtId="49" fontId="32" fillId="0" borderId="2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4" fontId="32" fillId="0" borderId="14" xfId="0" applyNumberFormat="1" applyFont="1" applyFill="1" applyBorder="1" applyAlignment="1">
      <alignment wrapText="1"/>
    </xf>
    <xf numFmtId="4" fontId="49" fillId="33" borderId="14" xfId="0" applyNumberFormat="1" applyFont="1" applyFill="1" applyBorder="1" applyAlignment="1">
      <alignment wrapText="1"/>
    </xf>
    <xf numFmtId="49" fontId="32" fillId="0" borderId="25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4" fontId="32" fillId="0" borderId="10" xfId="0" applyNumberFormat="1" applyFont="1" applyBorder="1" applyAlignment="1">
      <alignment/>
    </xf>
    <xf numFmtId="0" fontId="49" fillId="33" borderId="17" xfId="0" applyFont="1" applyFill="1" applyBorder="1" applyAlignment="1">
      <alignment wrapText="1"/>
    </xf>
    <xf numFmtId="4" fontId="49" fillId="33" borderId="17" xfId="0" applyNumberFormat="1" applyFont="1" applyFill="1" applyBorder="1" applyAlignment="1">
      <alignment wrapText="1"/>
    </xf>
    <xf numFmtId="0" fontId="32" fillId="0" borderId="14" xfId="0" applyFont="1" applyBorder="1" applyAlignment="1">
      <alignment/>
    </xf>
    <xf numFmtId="10" fontId="49" fillId="33" borderId="10" xfId="0" applyNumberFormat="1" applyFont="1" applyFill="1" applyBorder="1" applyAlignment="1">
      <alignment wrapText="1"/>
    </xf>
    <xf numFmtId="4" fontId="32" fillId="0" borderId="10" xfId="49" applyNumberFormat="1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4" fontId="49" fillId="33" borderId="14" xfId="49" applyNumberFormat="1" applyFont="1" applyFill="1" applyBorder="1" applyAlignment="1">
      <alignment wrapText="1"/>
    </xf>
    <xf numFmtId="49" fontId="32" fillId="0" borderId="26" xfId="0" applyNumberFormat="1" applyFont="1" applyFill="1" applyBorder="1" applyAlignment="1">
      <alignment wrapText="1"/>
    </xf>
    <xf numFmtId="49" fontId="32" fillId="0" borderId="27" xfId="0" applyNumberFormat="1" applyFont="1" applyFill="1" applyBorder="1" applyAlignment="1">
      <alignment wrapText="1"/>
    </xf>
    <xf numFmtId="4" fontId="32" fillId="0" borderId="26" xfId="49" applyNumberFormat="1" applyFont="1" applyFill="1" applyBorder="1" applyAlignment="1">
      <alignment wrapText="1"/>
    </xf>
    <xf numFmtId="4" fontId="49" fillId="33" borderId="10" xfId="49" applyNumberFormat="1" applyFont="1" applyFill="1" applyBorder="1" applyAlignment="1">
      <alignment wrapText="1"/>
    </xf>
    <xf numFmtId="4" fontId="49" fillId="33" borderId="26" xfId="49" applyNumberFormat="1" applyFont="1" applyFill="1" applyBorder="1" applyAlignment="1">
      <alignment wrapText="1"/>
    </xf>
    <xf numFmtId="0" fontId="49" fillId="33" borderId="27" xfId="0" applyFont="1" applyFill="1" applyBorder="1" applyAlignment="1">
      <alignment wrapText="1"/>
    </xf>
    <xf numFmtId="4" fontId="49" fillId="33" borderId="13" xfId="49" applyNumberFormat="1" applyFont="1" applyFill="1" applyBorder="1" applyAlignment="1">
      <alignment wrapText="1"/>
    </xf>
    <xf numFmtId="10" fontId="32" fillId="0" borderId="0" xfId="49" applyNumberFormat="1" applyFont="1" applyAlignment="1">
      <alignment/>
    </xf>
    <xf numFmtId="2" fontId="32" fillId="0" borderId="0" xfId="49" applyNumberFormat="1" applyFont="1" applyAlignment="1">
      <alignment/>
    </xf>
    <xf numFmtId="10" fontId="32" fillId="0" borderId="23" xfId="60" applyNumberFormat="1" applyFont="1" applyFill="1" applyBorder="1" applyAlignment="1">
      <alignment wrapText="1"/>
    </xf>
    <xf numFmtId="10" fontId="32" fillId="0" borderId="10" xfId="60" applyNumberFormat="1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4" fontId="49" fillId="0" borderId="0" xfId="49" applyNumberFormat="1" applyFont="1" applyFill="1" applyBorder="1" applyAlignment="1">
      <alignment wrapText="1"/>
    </xf>
    <xf numFmtId="10" fontId="49" fillId="0" borderId="0" xfId="0" applyNumberFormat="1" applyFont="1" applyFill="1" applyBorder="1" applyAlignment="1">
      <alignment wrapText="1"/>
    </xf>
    <xf numFmtId="2" fontId="49" fillId="0" borderId="0" xfId="0" applyNumberFormat="1" applyFont="1" applyFill="1" applyBorder="1" applyAlignment="1">
      <alignment wrapText="1"/>
    </xf>
    <xf numFmtId="4" fontId="49" fillId="33" borderId="26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2" fontId="49" fillId="29" borderId="14" xfId="49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49" fillId="29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3" fillId="0" borderId="10" xfId="0" applyFont="1" applyFill="1" applyBorder="1" applyAlignment="1">
      <alignment horizontal="left" vertical="center" indent="1"/>
    </xf>
    <xf numFmtId="4" fontId="49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4" fontId="49" fillId="33" borderId="10" xfId="0" applyNumberFormat="1" applyFont="1" applyFill="1" applyBorder="1" applyAlignment="1">
      <alignment horizontal="right"/>
    </xf>
    <xf numFmtId="4" fontId="32" fillId="0" borderId="10" xfId="0" applyNumberFormat="1" applyFont="1" applyBorder="1" applyAlignment="1">
      <alignment/>
    </xf>
    <xf numFmtId="0" fontId="54" fillId="0" borderId="21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left" vertical="center" wrapText="1" indent="1"/>
    </xf>
    <xf numFmtId="0" fontId="53" fillId="0" borderId="21" xfId="0" applyFont="1" applyFill="1" applyBorder="1" applyAlignment="1">
      <alignment horizontal="left" vertical="center" indent="1"/>
    </xf>
    <xf numFmtId="4" fontId="49" fillId="0" borderId="10" xfId="0" applyNumberFormat="1" applyFont="1" applyBorder="1" applyAlignment="1">
      <alignment/>
    </xf>
    <xf numFmtId="0" fontId="54" fillId="33" borderId="21" xfId="0" applyFont="1" applyFill="1" applyBorder="1" applyAlignment="1">
      <alignment vertical="center"/>
    </xf>
    <xf numFmtId="4" fontId="49" fillId="33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6" fillId="0" borderId="34" xfId="54" applyFont="1" applyBorder="1" applyAlignment="1" applyProtection="1">
      <alignment horizontal="center" vertical="top"/>
      <protection hidden="1"/>
    </xf>
    <xf numFmtId="0" fontId="36" fillId="0" borderId="10" xfId="54" applyFont="1" applyBorder="1" applyAlignment="1" applyProtection="1">
      <alignment horizontal="center" vertical="top"/>
      <protection hidden="1"/>
    </xf>
    <xf numFmtId="0" fontId="55" fillId="33" borderId="10" xfId="54" applyFont="1" applyFill="1" applyBorder="1" applyAlignment="1" applyProtection="1">
      <alignment horizontal="center" vertical="top"/>
      <protection hidden="1"/>
    </xf>
    <xf numFmtId="0" fontId="2" fillId="0" borderId="33" xfId="0" applyFont="1" applyFill="1" applyBorder="1" applyAlignment="1">
      <alignment horizontal="left" indent="1"/>
    </xf>
    <xf numFmtId="0" fontId="32" fillId="0" borderId="10" xfId="0" applyFont="1" applyFill="1" applyBorder="1" applyAlignment="1">
      <alignment horizontal="center"/>
    </xf>
    <xf numFmtId="0" fontId="33" fillId="0" borderId="10" xfId="54" applyFont="1" applyBorder="1" applyAlignment="1" applyProtection="1">
      <alignment horizontal="center" vertical="top"/>
      <protection hidden="1"/>
    </xf>
    <xf numFmtId="0" fontId="56" fillId="33" borderId="10" xfId="54" applyFont="1" applyFill="1" applyBorder="1" applyAlignment="1" applyProtection="1">
      <alignment horizontal="center" vertical="top"/>
      <protection hidden="1"/>
    </xf>
    <xf numFmtId="0" fontId="32" fillId="0" borderId="10" xfId="0" applyFont="1" applyFill="1" applyBorder="1" applyAlignment="1" quotePrefix="1">
      <alignment horizontal="center"/>
    </xf>
    <xf numFmtId="0" fontId="2" fillId="0" borderId="28" xfId="53" applyFont="1" applyFill="1" applyBorder="1" applyAlignment="1">
      <alignment horizontal="center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32" fillId="0" borderId="0" xfId="0" applyFont="1" applyFill="1" applyBorder="1" applyAlignment="1">
      <alignment wrapText="1"/>
    </xf>
    <xf numFmtId="0" fontId="2" fillId="29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" fillId="0" borderId="34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2" fillId="29" borderId="35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36" xfId="53" applyFont="1" applyFill="1" applyBorder="1" applyAlignment="1">
      <alignment horizontal="left" vertical="top"/>
      <protection/>
    </xf>
    <xf numFmtId="0" fontId="2" fillId="29" borderId="37" xfId="53" applyFont="1" applyFill="1" applyBorder="1" applyAlignment="1">
      <alignment horizontal="left" vertical="top"/>
      <protection/>
    </xf>
    <xf numFmtId="0" fontId="49" fillId="29" borderId="38" xfId="0" applyFont="1" applyFill="1" applyBorder="1" applyAlignment="1">
      <alignment horizontal="center" vertical="center"/>
    </xf>
    <xf numFmtId="4" fontId="2" fillId="29" borderId="10" xfId="49" applyNumberFormat="1" applyFont="1" applyFill="1" applyBorder="1" applyAlignment="1">
      <alignment horizontal="center" vertical="top" wrapText="1"/>
    </xf>
    <xf numFmtId="0" fontId="2" fillId="29" borderId="37" xfId="53" applyFont="1" applyFill="1" applyBorder="1" applyAlignment="1">
      <alignment horizontal="center" vertical="top"/>
      <protection/>
    </xf>
    <xf numFmtId="0" fontId="4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" fontId="32" fillId="0" borderId="16" xfId="0" applyNumberFormat="1" applyFont="1" applyBorder="1" applyAlignment="1">
      <alignment/>
    </xf>
    <xf numFmtId="0" fontId="32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36" fillId="34" borderId="39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" fillId="29" borderId="35" xfId="53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4" fontId="49" fillId="29" borderId="14" xfId="0" applyNumberFormat="1" applyFont="1" applyFill="1" applyBorder="1" applyAlignment="1">
      <alignment horizontal="left" vertical="center"/>
    </xf>
    <xf numFmtId="4" fontId="2" fillId="29" borderId="10" xfId="53" applyNumberFormat="1" applyFont="1" applyFill="1" applyBorder="1" applyAlignment="1">
      <alignment horizontal="center" vertical="top"/>
      <protection/>
    </xf>
    <xf numFmtId="0" fontId="2" fillId="29" borderId="17" xfId="0" applyFont="1" applyFill="1" applyBorder="1" applyAlignment="1">
      <alignment horizontal="center" vertical="center" wrapText="1"/>
    </xf>
    <xf numFmtId="0" fontId="2" fillId="29" borderId="26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43" fontId="32" fillId="0" borderId="0" xfId="49" applyFont="1" applyBorder="1" applyAlignment="1" applyProtection="1">
      <alignment/>
      <protection locked="0"/>
    </xf>
    <xf numFmtId="43" fontId="32" fillId="0" borderId="0" xfId="49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wrapText="1"/>
      <protection hidden="1"/>
    </xf>
    <xf numFmtId="4" fontId="2" fillId="29" borderId="21" xfId="0" applyNumberFormat="1" applyFont="1" applyFill="1" applyBorder="1" applyAlignment="1">
      <alignment horizontal="left" vertical="center" indent="1"/>
    </xf>
    <xf numFmtId="4" fontId="2" fillId="29" borderId="35" xfId="0" applyNumberFormat="1" applyFont="1" applyFill="1" applyBorder="1" applyAlignment="1">
      <alignment horizontal="center" vertical="center" wrapText="1"/>
    </xf>
    <xf numFmtId="4" fontId="2" fillId="29" borderId="17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26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32" fillId="0" borderId="10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41" xfId="54" applyNumberFormat="1" applyFont="1" applyFill="1" applyBorder="1" applyAlignment="1">
      <alignment horizontal="center" vertical="top"/>
      <protection/>
    </xf>
    <xf numFmtId="0" fontId="3" fillId="0" borderId="41" xfId="54" applyFont="1" applyBorder="1" applyAlignment="1">
      <alignment vertical="top" wrapText="1"/>
      <protection/>
    </xf>
    <xf numFmtId="4" fontId="32" fillId="0" borderId="41" xfId="0" applyNumberFormat="1" applyFont="1" applyFill="1" applyBorder="1" applyAlignment="1">
      <alignment horizontal="right"/>
    </xf>
    <xf numFmtId="0" fontId="2" fillId="29" borderId="16" xfId="53" applyFont="1" applyFill="1" applyBorder="1" applyAlignment="1">
      <alignment horizontal="left" vertical="top" wrapText="1"/>
      <protection/>
    </xf>
    <xf numFmtId="0" fontId="2" fillId="29" borderId="35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4" fontId="49" fillId="0" borderId="0" xfId="0" applyNumberFormat="1" applyFont="1" applyAlignment="1">
      <alignment horizontal="center"/>
    </xf>
    <xf numFmtId="0" fontId="49" fillId="29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wrapText="1"/>
    </xf>
    <xf numFmtId="4" fontId="49" fillId="33" borderId="10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32" fillId="0" borderId="0" xfId="49" applyNumberFormat="1" applyFont="1" applyFill="1" applyAlignment="1">
      <alignment/>
    </xf>
    <xf numFmtId="4" fontId="49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wrapText="1"/>
    </xf>
    <xf numFmtId="0" fontId="49" fillId="33" borderId="14" xfId="0" applyFont="1" applyFill="1" applyBorder="1" applyAlignment="1">
      <alignment horizontal="left" wrapText="1"/>
    </xf>
    <xf numFmtId="4" fontId="49" fillId="33" borderId="23" xfId="0" applyNumberFormat="1" applyFont="1" applyFill="1" applyBorder="1" applyAlignment="1">
      <alignment horizontal="right" wrapText="1"/>
    </xf>
    <xf numFmtId="0" fontId="49" fillId="33" borderId="12" xfId="0" applyFont="1" applyFill="1" applyBorder="1" applyAlignment="1">
      <alignment horizontal="left" wrapText="1"/>
    </xf>
    <xf numFmtId="4" fontId="49" fillId="33" borderId="26" xfId="0" applyNumberFormat="1" applyFont="1" applyFill="1" applyBorder="1" applyAlignment="1">
      <alignment horizontal="right" wrapText="1"/>
    </xf>
    <xf numFmtId="4" fontId="49" fillId="0" borderId="0" xfId="49" applyNumberFormat="1" applyFont="1" applyAlignment="1">
      <alignment vertical="center"/>
    </xf>
    <xf numFmtId="4" fontId="2" fillId="29" borderId="10" xfId="49" applyNumberFormat="1" applyFont="1" applyFill="1" applyBorder="1" applyAlignment="1">
      <alignment horizontal="center" vertical="center" wrapText="1"/>
    </xf>
    <xf numFmtId="0" fontId="49" fillId="29" borderId="14" xfId="49" applyNumberFormat="1" applyFont="1" applyFill="1" applyBorder="1" applyAlignment="1">
      <alignment horizontal="center" vertical="center" wrapText="1"/>
    </xf>
    <xf numFmtId="4" fontId="49" fillId="29" borderId="14" xfId="49" applyNumberFormat="1" applyFont="1" applyFill="1" applyBorder="1" applyAlignment="1">
      <alignment horizontal="center" vertical="center" wrapText="1"/>
    </xf>
    <xf numFmtId="49" fontId="49" fillId="29" borderId="14" xfId="49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" fontId="32" fillId="0" borderId="0" xfId="0" applyNumberFormat="1" applyFont="1" applyAlignment="1">
      <alignment horizontal="center"/>
    </xf>
    <xf numFmtId="0" fontId="32" fillId="0" borderId="10" xfId="0" applyFont="1" applyFill="1" applyBorder="1" applyAlignment="1" quotePrefix="1">
      <alignment wrapText="1"/>
    </xf>
    <xf numFmtId="4" fontId="32" fillId="0" borderId="10" xfId="49" applyNumberFormat="1" applyFont="1" applyBorder="1" applyAlignment="1">
      <alignment wrapText="1"/>
    </xf>
    <xf numFmtId="4" fontId="32" fillId="0" borderId="21" xfId="49" applyNumberFormat="1" applyFont="1" applyBorder="1" applyAlignment="1">
      <alignment wrapText="1"/>
    </xf>
    <xf numFmtId="43" fontId="32" fillId="0" borderId="10" xfId="49" applyFont="1" applyBorder="1" applyAlignment="1">
      <alignment wrapText="1"/>
    </xf>
    <xf numFmtId="4" fontId="32" fillId="0" borderId="10" xfId="57" applyNumberFormat="1" applyFont="1" applyFill="1" applyBorder="1" applyAlignment="1">
      <alignment wrapText="1"/>
      <protection/>
    </xf>
    <xf numFmtId="4" fontId="2" fillId="29" borderId="10" xfId="53" applyNumberFormat="1" applyFont="1" applyFill="1" applyBorder="1" applyAlignment="1">
      <alignment horizontal="left" vertical="top" wrapText="1"/>
      <protection/>
    </xf>
    <xf numFmtId="4" fontId="49" fillId="0" borderId="0" xfId="0" applyNumberFormat="1" applyFont="1" applyFill="1" applyBorder="1" applyAlignment="1">
      <alignment horizontal="right" vertical="center" wrapText="1"/>
    </xf>
    <xf numFmtId="0" fontId="2" fillId="19" borderId="10" xfId="53" applyFont="1" applyFill="1" applyBorder="1" applyAlignment="1">
      <alignment horizontal="left" vertical="top"/>
      <protection/>
    </xf>
    <xf numFmtId="0" fontId="49" fillId="33" borderId="23" xfId="0" applyFont="1" applyFill="1" applyBorder="1" applyAlignment="1">
      <alignment wrapText="1"/>
    </xf>
    <xf numFmtId="4" fontId="49" fillId="33" borderId="42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left"/>
    </xf>
    <xf numFmtId="9" fontId="32" fillId="0" borderId="10" xfId="6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3" fontId="29" fillId="0" borderId="10" xfId="49" applyFont="1" applyBorder="1" applyAlignment="1">
      <alignment vertical="center" wrapText="1"/>
    </xf>
    <xf numFmtId="43" fontId="30" fillId="0" borderId="10" xfId="49" applyNumberFormat="1" applyFont="1" applyFill="1" applyBorder="1" applyAlignment="1">
      <alignment vertical="center" wrapText="1"/>
    </xf>
    <xf numFmtId="43" fontId="30" fillId="0" borderId="10" xfId="49" applyNumberFormat="1" applyFont="1" applyBorder="1" applyAlignment="1">
      <alignment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43" fontId="29" fillId="0" borderId="17" xfId="49" applyFont="1" applyBorder="1" applyAlignment="1">
      <alignment vertical="center" wrapText="1"/>
    </xf>
    <xf numFmtId="8" fontId="30" fillId="0" borderId="10" xfId="49" applyNumberFormat="1" applyFont="1" applyFill="1" applyBorder="1" applyAlignment="1">
      <alignment vertical="center" wrapText="1"/>
    </xf>
    <xf numFmtId="44" fontId="30" fillId="0" borderId="10" xfId="5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5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4" fontId="30" fillId="0" borderId="10" xfId="49" applyNumberFormat="1" applyFont="1" applyFill="1" applyBorder="1" applyAlignment="1">
      <alignment vertical="center" wrapText="1"/>
    </xf>
    <xf numFmtId="9" fontId="49" fillId="33" borderId="14" xfId="59" applyFont="1" applyFill="1" applyBorder="1" applyAlignment="1">
      <alignment wrapText="1"/>
    </xf>
    <xf numFmtId="49" fontId="32" fillId="0" borderId="12" xfId="0" applyNumberFormat="1" applyFont="1" applyFill="1" applyBorder="1" applyAlignment="1">
      <alignment wrapText="1"/>
    </xf>
    <xf numFmtId="9" fontId="49" fillId="33" borderId="22" xfId="59" applyFont="1" applyFill="1" applyBorder="1" applyAlignment="1">
      <alignment horizontal="right"/>
    </xf>
    <xf numFmtId="4" fontId="49" fillId="0" borderId="18" xfId="0" applyNumberFormat="1" applyFont="1" applyFill="1" applyBorder="1" applyAlignment="1">
      <alignment horizontal="right"/>
    </xf>
    <xf numFmtId="0" fontId="36" fillId="34" borderId="43" xfId="0" applyFont="1" applyFill="1" applyBorder="1" applyAlignment="1" applyProtection="1">
      <alignment horizontal="right" vertical="center"/>
      <protection locked="0"/>
    </xf>
    <xf numFmtId="0" fontId="36" fillId="34" borderId="44" xfId="0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32" fillId="0" borderId="0" xfId="0" applyFont="1" applyAlignment="1">
      <alignment horizontal="justify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6" xfId="0" applyFont="1" applyFill="1" applyBorder="1" applyAlignment="1">
      <alignment horizontal="center" vertical="center"/>
    </xf>
    <xf numFmtId="0" fontId="2" fillId="29" borderId="35" xfId="0" applyFont="1" applyFill="1" applyBorder="1" applyAlignment="1">
      <alignment horizontal="center" vertical="center"/>
    </xf>
    <xf numFmtId="0" fontId="2" fillId="29" borderId="21" xfId="53" applyFont="1" applyFill="1" applyBorder="1" applyAlignment="1">
      <alignment horizontal="left" vertical="top"/>
      <protection/>
    </xf>
    <xf numFmtId="0" fontId="2" fillId="29" borderId="35" xfId="53" applyFont="1" applyFill="1" applyBorder="1" applyAlignment="1">
      <alignment horizontal="left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240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428625</xdr:colOff>
      <xdr:row>46</xdr:row>
      <xdr:rowOff>9525</xdr:rowOff>
    </xdr:from>
    <xdr:to>
      <xdr:col>1</xdr:col>
      <xdr:colOff>2133600</xdr:colOff>
      <xdr:row>46</xdr:row>
      <xdr:rowOff>9525</xdr:rowOff>
    </xdr:to>
    <xdr:sp>
      <xdr:nvSpPr>
        <xdr:cNvPr id="2" name="3 Conector recto"/>
        <xdr:cNvSpPr>
          <a:spLocks/>
        </xdr:cNvSpPr>
      </xdr:nvSpPr>
      <xdr:spPr>
        <a:xfrm>
          <a:off x="428625" y="70770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2476500</xdr:colOff>
      <xdr:row>46</xdr:row>
      <xdr:rowOff>0</xdr:rowOff>
    </xdr:from>
    <xdr:to>
      <xdr:col>2</xdr:col>
      <xdr:colOff>552450</xdr:colOff>
      <xdr:row>46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3457575" y="70675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752475</xdr:rowOff>
    </xdr:to>
    <xdr:sp>
      <xdr:nvSpPr>
        <xdr:cNvPr id="4" name="1 Rectángulo"/>
        <xdr:cNvSpPr>
          <a:spLocks/>
        </xdr:cNvSpPr>
      </xdr:nvSpPr>
      <xdr:spPr>
        <a:xfrm>
          <a:off x="0" y="0"/>
          <a:ext cx="17240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752475</xdr:rowOff>
    </xdr:to>
    <xdr:sp>
      <xdr:nvSpPr>
        <xdr:cNvPr id="5" name="1 Rectángulo"/>
        <xdr:cNvSpPr>
          <a:spLocks/>
        </xdr:cNvSpPr>
      </xdr:nvSpPr>
      <xdr:spPr>
        <a:xfrm>
          <a:off x="0" y="0"/>
          <a:ext cx="17240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752475</xdr:rowOff>
    </xdr:to>
    <xdr:sp>
      <xdr:nvSpPr>
        <xdr:cNvPr id="6" name="1 Rectángulo"/>
        <xdr:cNvSpPr>
          <a:spLocks/>
        </xdr:cNvSpPr>
      </xdr:nvSpPr>
      <xdr:spPr>
        <a:xfrm>
          <a:off x="0" y="0"/>
          <a:ext cx="10096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742950</xdr:colOff>
      <xdr:row>1</xdr:row>
      <xdr:rowOff>9525</xdr:rowOff>
    </xdr:to>
    <xdr:pic>
      <xdr:nvPicPr>
        <xdr:cNvPr id="7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752475</xdr:rowOff>
    </xdr:to>
    <xdr:sp>
      <xdr:nvSpPr>
        <xdr:cNvPr id="8" name="1 Rectángulo"/>
        <xdr:cNvSpPr>
          <a:spLocks/>
        </xdr:cNvSpPr>
      </xdr:nvSpPr>
      <xdr:spPr>
        <a:xfrm>
          <a:off x="0" y="0"/>
          <a:ext cx="17240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752475</xdr:rowOff>
    </xdr:to>
    <xdr:sp>
      <xdr:nvSpPr>
        <xdr:cNvPr id="9" name="1 Rectángulo"/>
        <xdr:cNvSpPr>
          <a:spLocks/>
        </xdr:cNvSpPr>
      </xdr:nvSpPr>
      <xdr:spPr>
        <a:xfrm>
          <a:off x="0" y="0"/>
          <a:ext cx="10096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762000</xdr:colOff>
      <xdr:row>1</xdr:row>
      <xdr:rowOff>9525</xdr:rowOff>
    </xdr:to>
    <xdr:pic>
      <xdr:nvPicPr>
        <xdr:cNvPr id="10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66675</xdr:rowOff>
    </xdr:from>
    <xdr:to>
      <xdr:col>1</xdr:col>
      <xdr:colOff>2886075</xdr:colOff>
      <xdr:row>49</xdr:row>
      <xdr:rowOff>152400</xdr:rowOff>
    </xdr:to>
    <xdr:sp>
      <xdr:nvSpPr>
        <xdr:cNvPr id="11" name="8 CuadroTexto"/>
        <xdr:cNvSpPr txBox="1">
          <a:spLocks noChangeArrowheads="1"/>
        </xdr:cNvSpPr>
      </xdr:nvSpPr>
      <xdr:spPr>
        <a:xfrm>
          <a:off x="0" y="7134225"/>
          <a:ext cx="38671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PRESIDENTE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HÉCTOR GERMÁN RENÉ LÓPEZ SANTILLANA</a:t>
          </a:r>
        </a:p>
      </xdr:txBody>
    </xdr:sp>
    <xdr:clientData/>
  </xdr:twoCellAnchor>
  <xdr:twoCellAnchor>
    <xdr:from>
      <xdr:col>1</xdr:col>
      <xdr:colOff>2352675</xdr:colOff>
      <xdr:row>46</xdr:row>
      <xdr:rowOff>76200</xdr:rowOff>
    </xdr:from>
    <xdr:to>
      <xdr:col>2</xdr:col>
      <xdr:colOff>466725</xdr:colOff>
      <xdr:row>49</xdr:row>
      <xdr:rowOff>180975</xdr:rowOff>
    </xdr:to>
    <xdr:sp>
      <xdr:nvSpPr>
        <xdr:cNvPr id="12" name="9 CuadroTexto"/>
        <xdr:cNvSpPr txBox="1">
          <a:spLocks noChangeArrowheads="1"/>
        </xdr:cNvSpPr>
      </xdr:nvSpPr>
      <xdr:spPr>
        <a:xfrm>
          <a:off x="3333750" y="7143750"/>
          <a:ext cx="27432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TESORERO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4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12.8515625" defaultRowHeight="15"/>
  <cols>
    <col min="1" max="1" width="14.7109375" style="2" customWidth="1"/>
    <col min="2" max="2" width="69.421875" style="2" customWidth="1"/>
    <col min="3" max="16384" width="12.8515625" style="2" customWidth="1"/>
  </cols>
  <sheetData>
    <row r="1" spans="1:3" ht="60" customHeight="1">
      <c r="A1" s="317" t="s">
        <v>318</v>
      </c>
      <c r="B1" s="318"/>
      <c r="C1" s="1"/>
    </row>
    <row r="2" spans="1:2" ht="15" customHeight="1">
      <c r="A2" s="221" t="s">
        <v>124</v>
      </c>
      <c r="B2" s="222" t="s">
        <v>125</v>
      </c>
    </row>
    <row r="3" spans="1:2" ht="9.75">
      <c r="A3" s="163"/>
      <c r="B3" s="167"/>
    </row>
    <row r="4" spans="1:2" ht="9.75">
      <c r="A4" s="164"/>
      <c r="B4" s="168" t="s">
        <v>165</v>
      </c>
    </row>
    <row r="5" spans="1:2" ht="9.75">
      <c r="A5" s="164"/>
      <c r="B5" s="168"/>
    </row>
    <row r="6" spans="1:2" ht="9.75">
      <c r="A6" s="164"/>
      <c r="B6" s="190" t="s">
        <v>0</v>
      </c>
    </row>
    <row r="7" spans="1:2" ht="9.75">
      <c r="A7" s="164" t="s">
        <v>1</v>
      </c>
      <c r="B7" s="169" t="s">
        <v>2</v>
      </c>
    </row>
    <row r="8" spans="1:2" ht="9.75">
      <c r="A8" s="164" t="s">
        <v>3</v>
      </c>
      <c r="B8" s="169" t="s">
        <v>4</v>
      </c>
    </row>
    <row r="9" spans="1:2" ht="9.75">
      <c r="A9" s="164" t="s">
        <v>5</v>
      </c>
      <c r="B9" s="169" t="s">
        <v>6</v>
      </c>
    </row>
    <row r="10" spans="1:2" ht="9.75">
      <c r="A10" s="164" t="s">
        <v>246</v>
      </c>
      <c r="B10" s="169" t="s">
        <v>247</v>
      </c>
    </row>
    <row r="11" spans="1:2" ht="9.75">
      <c r="A11" s="164" t="s">
        <v>7</v>
      </c>
      <c r="B11" s="169" t="s">
        <v>8</v>
      </c>
    </row>
    <row r="12" spans="1:2" ht="9.75">
      <c r="A12" s="164" t="s">
        <v>9</v>
      </c>
      <c r="B12" s="169" t="s">
        <v>10</v>
      </c>
    </row>
    <row r="13" spans="1:2" ht="9.75">
      <c r="A13" s="164" t="s">
        <v>11</v>
      </c>
      <c r="B13" s="169" t="s">
        <v>12</v>
      </c>
    </row>
    <row r="14" spans="1:2" ht="9.75">
      <c r="A14" s="164" t="s">
        <v>13</v>
      </c>
      <c r="B14" s="169" t="s">
        <v>14</v>
      </c>
    </row>
    <row r="15" spans="1:2" ht="9.75">
      <c r="A15" s="164" t="s">
        <v>15</v>
      </c>
      <c r="B15" s="169" t="s">
        <v>16</v>
      </c>
    </row>
    <row r="16" spans="1:2" ht="9.75">
      <c r="A16" s="164" t="s">
        <v>17</v>
      </c>
      <c r="B16" s="169" t="s">
        <v>18</v>
      </c>
    </row>
    <row r="17" spans="1:2" ht="9.75">
      <c r="A17" s="164" t="s">
        <v>19</v>
      </c>
      <c r="B17" s="169" t="s">
        <v>20</v>
      </c>
    </row>
    <row r="18" spans="1:2" ht="9.75">
      <c r="A18" s="164" t="s">
        <v>21</v>
      </c>
      <c r="B18" s="169" t="s">
        <v>22</v>
      </c>
    </row>
    <row r="19" spans="1:2" ht="9.75">
      <c r="A19" s="164" t="s">
        <v>23</v>
      </c>
      <c r="B19" s="169" t="s">
        <v>24</v>
      </c>
    </row>
    <row r="20" spans="1:2" ht="9.75">
      <c r="A20" s="164" t="s">
        <v>25</v>
      </c>
      <c r="B20" s="169" t="s">
        <v>26</v>
      </c>
    </row>
    <row r="21" spans="1:2" ht="9.75">
      <c r="A21" s="164" t="s">
        <v>27</v>
      </c>
      <c r="B21" s="169" t="s">
        <v>28</v>
      </c>
    </row>
    <row r="22" spans="1:2" ht="9.75">
      <c r="A22" s="164" t="s">
        <v>215</v>
      </c>
      <c r="B22" s="169" t="s">
        <v>29</v>
      </c>
    </row>
    <row r="23" spans="1:2" ht="9.75">
      <c r="A23" s="164" t="s">
        <v>216</v>
      </c>
      <c r="B23" s="169" t="s">
        <v>30</v>
      </c>
    </row>
    <row r="24" spans="1:2" ht="9.75">
      <c r="A24" s="164" t="s">
        <v>217</v>
      </c>
      <c r="B24" s="169" t="s">
        <v>31</v>
      </c>
    </row>
    <row r="25" spans="1:2" ht="9.75">
      <c r="A25" s="164" t="s">
        <v>32</v>
      </c>
      <c r="B25" s="169" t="s">
        <v>33</v>
      </c>
    </row>
    <row r="26" spans="1:2" ht="9.75">
      <c r="A26" s="164" t="s">
        <v>34</v>
      </c>
      <c r="B26" s="169" t="s">
        <v>35</v>
      </c>
    </row>
    <row r="27" spans="1:2" ht="9.75">
      <c r="A27" s="164" t="s">
        <v>36</v>
      </c>
      <c r="B27" s="169" t="s">
        <v>37</v>
      </c>
    </row>
    <row r="28" spans="1:2" ht="9.75">
      <c r="A28" s="164" t="s">
        <v>38</v>
      </c>
      <c r="B28" s="169" t="s">
        <v>39</v>
      </c>
    </row>
    <row r="29" spans="1:2" ht="9.75">
      <c r="A29" s="164" t="s">
        <v>203</v>
      </c>
      <c r="B29" s="169" t="s">
        <v>204</v>
      </c>
    </row>
    <row r="30" spans="1:2" ht="9.75">
      <c r="A30" s="164"/>
      <c r="B30" s="169"/>
    </row>
    <row r="31" spans="1:2" ht="9.75">
      <c r="A31" s="164"/>
      <c r="B31" s="190"/>
    </row>
    <row r="32" spans="1:2" ht="9.75">
      <c r="A32" s="164" t="s">
        <v>179</v>
      </c>
      <c r="B32" s="169" t="s">
        <v>163</v>
      </c>
    </row>
    <row r="33" spans="1:2" ht="9.75">
      <c r="A33" s="164" t="s">
        <v>180</v>
      </c>
      <c r="B33" s="169" t="s">
        <v>164</v>
      </c>
    </row>
    <row r="34" spans="1:2" ht="9.75">
      <c r="A34" s="164"/>
      <c r="B34" s="169"/>
    </row>
    <row r="35" spans="1:2" ht="9.75">
      <c r="A35" s="164"/>
      <c r="B35" s="168" t="s">
        <v>166</v>
      </c>
    </row>
    <row r="36" spans="1:2" ht="9.75">
      <c r="A36" s="164" t="s">
        <v>177</v>
      </c>
      <c r="B36" s="169" t="s">
        <v>40</v>
      </c>
    </row>
    <row r="37" spans="1:2" ht="9.75">
      <c r="A37" s="164"/>
      <c r="B37" s="169" t="s">
        <v>41</v>
      </c>
    </row>
    <row r="38" spans="1:2" ht="10.5" thickBot="1">
      <c r="A38" s="165"/>
      <c r="B38" s="166"/>
    </row>
    <row r="41" spans="1:2" ht="24.75" customHeight="1">
      <c r="A41" s="319" t="s">
        <v>248</v>
      </c>
      <c r="B41" s="319"/>
    </row>
  </sheetData>
  <sheetProtection/>
  <mergeCells count="2">
    <mergeCell ref="A1:B1"/>
    <mergeCell ref="A41:B4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SheetLayoutView="100" zoomScalePageLayoutView="0" workbookViewId="0" topLeftCell="A1">
      <selection activeCell="A1" sqref="A1:H114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5" width="17.7109375" style="9" customWidth="1"/>
    <col min="6" max="7" width="17.7109375" style="225" customWidth="1"/>
    <col min="8" max="8" width="8.7109375" style="225" customWidth="1"/>
    <col min="9" max="16384" width="11.421875" style="225" customWidth="1"/>
  </cols>
  <sheetData>
    <row r="1" spans="1:6" ht="9.75">
      <c r="A1" s="3" t="s">
        <v>42</v>
      </c>
      <c r="B1" s="3"/>
      <c r="C1" s="4"/>
      <c r="D1" s="4"/>
      <c r="E1" s="4"/>
      <c r="F1" s="7"/>
    </row>
    <row r="2" spans="1:6" ht="9.75">
      <c r="A2" s="3" t="s">
        <v>167</v>
      </c>
      <c r="B2" s="3"/>
      <c r="C2" s="4"/>
      <c r="D2" s="4"/>
      <c r="E2" s="4"/>
      <c r="F2" s="5"/>
    </row>
    <row r="3" ht="9.75">
      <c r="F3" s="5"/>
    </row>
    <row r="4" ht="9.75">
      <c r="F4" s="5"/>
    </row>
    <row r="5" spans="1:6" ht="11.25" customHeight="1">
      <c r="A5" s="10" t="s">
        <v>59</v>
      </c>
      <c r="B5" s="10"/>
      <c r="C5" s="41"/>
      <c r="D5" s="41"/>
      <c r="E5" s="41"/>
      <c r="F5" s="42" t="s">
        <v>60</v>
      </c>
    </row>
    <row r="6" spans="1:6" ht="9.75">
      <c r="A6" s="43"/>
      <c r="B6" s="43"/>
      <c r="C6" s="41"/>
      <c r="D6" s="44"/>
      <c r="E6" s="44"/>
      <c r="F6" s="45"/>
    </row>
    <row r="7" spans="1:6" ht="15" customHeight="1">
      <c r="A7" s="14" t="s">
        <v>44</v>
      </c>
      <c r="B7" s="15" t="s">
        <v>45</v>
      </c>
      <c r="C7" s="46" t="s">
        <v>61</v>
      </c>
      <c r="D7" s="46" t="s">
        <v>62</v>
      </c>
      <c r="E7" s="46" t="s">
        <v>63</v>
      </c>
      <c r="F7" s="47" t="s">
        <v>64</v>
      </c>
    </row>
    <row r="8" spans="1:6" ht="9.75">
      <c r="A8" s="122" t="s">
        <v>860</v>
      </c>
      <c r="B8" s="122" t="s">
        <v>861</v>
      </c>
      <c r="C8" s="106">
        <v>7845638579.11</v>
      </c>
      <c r="D8" s="106">
        <v>8015074655.14</v>
      </c>
      <c r="E8" s="106">
        <f>D8-C8</f>
        <v>169436076.0300007</v>
      </c>
      <c r="F8" s="106"/>
    </row>
    <row r="9" spans="1:6" ht="9.75">
      <c r="A9" s="122" t="s">
        <v>862</v>
      </c>
      <c r="B9" s="122" t="s">
        <v>863</v>
      </c>
      <c r="C9" s="106">
        <v>1208230219.46</v>
      </c>
      <c r="D9" s="106">
        <v>1220113265.61</v>
      </c>
      <c r="E9" s="106">
        <f aca="true" t="shared" si="0" ref="E9:E26">D9-C9</f>
        <v>11883046.149999857</v>
      </c>
      <c r="F9" s="106"/>
    </row>
    <row r="10" spans="1:6" ht="9.75">
      <c r="A10" s="122" t="s">
        <v>864</v>
      </c>
      <c r="B10" s="122" t="s">
        <v>865</v>
      </c>
      <c r="C10" s="106">
        <v>254129715.95</v>
      </c>
      <c r="D10" s="106">
        <v>254129715.95</v>
      </c>
      <c r="E10" s="106">
        <f t="shared" si="0"/>
        <v>0</v>
      </c>
      <c r="F10" s="106"/>
    </row>
    <row r="11" spans="1:6" ht="9.75">
      <c r="A11" s="122" t="s">
        <v>866</v>
      </c>
      <c r="B11" s="122" t="s">
        <v>867</v>
      </c>
      <c r="C11" s="106">
        <v>1456182729.12</v>
      </c>
      <c r="D11" s="106">
        <v>1482134555.13</v>
      </c>
      <c r="E11" s="106">
        <f t="shared" si="0"/>
        <v>25951826.01000023</v>
      </c>
      <c r="F11" s="106"/>
    </row>
    <row r="12" spans="1:6" ht="9.75">
      <c r="A12" s="122" t="s">
        <v>868</v>
      </c>
      <c r="B12" s="122" t="s">
        <v>869</v>
      </c>
      <c r="C12" s="106">
        <v>2446812.63</v>
      </c>
      <c r="D12" s="106">
        <v>2446812.63</v>
      </c>
      <c r="E12" s="106">
        <f t="shared" si="0"/>
        <v>0</v>
      </c>
      <c r="F12" s="106"/>
    </row>
    <row r="13" spans="1:6" ht="9.75">
      <c r="A13" s="122" t="s">
        <v>870</v>
      </c>
      <c r="B13" s="122" t="s">
        <v>871</v>
      </c>
      <c r="C13" s="106">
        <v>47903.23</v>
      </c>
      <c r="D13" s="106">
        <v>47903.23</v>
      </c>
      <c r="E13" s="106">
        <f t="shared" si="0"/>
        <v>0</v>
      </c>
      <c r="F13" s="106"/>
    </row>
    <row r="14" spans="1:6" ht="9.75">
      <c r="A14" s="122" t="s">
        <v>872</v>
      </c>
      <c r="B14" s="122" t="s">
        <v>873</v>
      </c>
      <c r="C14" s="106">
        <v>73022110.06</v>
      </c>
      <c r="D14" s="106">
        <v>11860907.97</v>
      </c>
      <c r="E14" s="106">
        <f t="shared" si="0"/>
        <v>-61161202.09</v>
      </c>
      <c r="F14" s="106"/>
    </row>
    <row r="15" spans="1:6" ht="9.75">
      <c r="A15" s="122" t="s">
        <v>874</v>
      </c>
      <c r="B15" s="122" t="s">
        <v>875</v>
      </c>
      <c r="C15" s="106">
        <v>303951517.05</v>
      </c>
      <c r="D15" s="106">
        <v>564806448.29</v>
      </c>
      <c r="E15" s="106">
        <f t="shared" si="0"/>
        <v>260854931.23999995</v>
      </c>
      <c r="F15" s="106"/>
    </row>
    <row r="16" spans="1:6" ht="9.75">
      <c r="A16" s="122" t="s">
        <v>876</v>
      </c>
      <c r="B16" s="122" t="s">
        <v>877</v>
      </c>
      <c r="C16" s="106">
        <v>36554995.11</v>
      </c>
      <c r="D16" s="106">
        <v>10472537.77</v>
      </c>
      <c r="E16" s="106">
        <f t="shared" si="0"/>
        <v>-26082457.34</v>
      </c>
      <c r="F16" s="106"/>
    </row>
    <row r="17" spans="1:6" ht="9.75">
      <c r="A17" s="122" t="s">
        <v>878</v>
      </c>
      <c r="B17" s="122" t="s">
        <v>879</v>
      </c>
      <c r="C17" s="106">
        <v>2526157082.15</v>
      </c>
      <c r="D17" s="106">
        <v>575859638.31</v>
      </c>
      <c r="E17" s="106">
        <f t="shared" si="0"/>
        <v>-1950297443.8400002</v>
      </c>
      <c r="F17" s="106"/>
    </row>
    <row r="18" spans="1:6" ht="9.75">
      <c r="A18" s="122" t="s">
        <v>880</v>
      </c>
      <c r="B18" s="122" t="s">
        <v>881</v>
      </c>
      <c r="C18" s="106">
        <v>69867460.68</v>
      </c>
      <c r="D18" s="106">
        <v>9096875.85</v>
      </c>
      <c r="E18" s="106">
        <f t="shared" si="0"/>
        <v>-60770584.830000006</v>
      </c>
      <c r="F18" s="106"/>
    </row>
    <row r="19" spans="1:6" ht="9.75">
      <c r="A19" s="122" t="s">
        <v>882</v>
      </c>
      <c r="B19" s="122" t="s">
        <v>883</v>
      </c>
      <c r="C19" s="106">
        <v>4963527.47</v>
      </c>
      <c r="D19" s="106">
        <v>2342854.91</v>
      </c>
      <c r="E19" s="106">
        <f t="shared" si="0"/>
        <v>-2620672.5599999996</v>
      </c>
      <c r="F19" s="106"/>
    </row>
    <row r="20" spans="1:6" ht="9.75">
      <c r="A20" s="122" t="s">
        <v>884</v>
      </c>
      <c r="B20" s="122" t="s">
        <v>885</v>
      </c>
      <c r="C20" s="106">
        <v>9232907.19</v>
      </c>
      <c r="D20" s="106">
        <v>4556908.95</v>
      </c>
      <c r="E20" s="106">
        <f t="shared" si="0"/>
        <v>-4675998.239999999</v>
      </c>
      <c r="F20" s="106"/>
    </row>
    <row r="21" spans="1:6" ht="9.75">
      <c r="A21" s="122" t="s">
        <v>886</v>
      </c>
      <c r="B21" s="122" t="s">
        <v>873</v>
      </c>
      <c r="C21" s="106">
        <v>1514369.37</v>
      </c>
      <c r="D21" s="106">
        <v>22371761.72</v>
      </c>
      <c r="E21" s="106">
        <f t="shared" si="0"/>
        <v>20857392.349999998</v>
      </c>
      <c r="F21" s="106"/>
    </row>
    <row r="22" spans="1:6" ht="9.75">
      <c r="A22" s="122" t="s">
        <v>887</v>
      </c>
      <c r="B22" s="122" t="s">
        <v>875</v>
      </c>
      <c r="C22" s="106">
        <v>127910604.23</v>
      </c>
      <c r="D22" s="106">
        <v>140470379.69</v>
      </c>
      <c r="E22" s="106">
        <f t="shared" si="0"/>
        <v>12559775.459999993</v>
      </c>
      <c r="F22" s="106"/>
    </row>
    <row r="23" spans="1:6" ht="9.75">
      <c r="A23" s="122" t="s">
        <v>888</v>
      </c>
      <c r="B23" s="122" t="s">
        <v>877</v>
      </c>
      <c r="C23" s="106">
        <v>5441508.19</v>
      </c>
      <c r="D23" s="106">
        <v>5441508.19</v>
      </c>
      <c r="E23" s="106">
        <f t="shared" si="0"/>
        <v>0</v>
      </c>
      <c r="F23" s="106"/>
    </row>
    <row r="24" spans="1:6" ht="9.75">
      <c r="A24" s="122" t="s">
        <v>889</v>
      </c>
      <c r="B24" s="122" t="s">
        <v>879</v>
      </c>
      <c r="C24" s="106">
        <v>5753754.8</v>
      </c>
      <c r="D24" s="106">
        <v>7181942.26</v>
      </c>
      <c r="E24" s="106">
        <f t="shared" si="0"/>
        <v>1428187.46</v>
      </c>
      <c r="F24" s="106"/>
    </row>
    <row r="25" spans="1:6" ht="9.75">
      <c r="A25" s="122" t="s">
        <v>890</v>
      </c>
      <c r="B25" s="122" t="s">
        <v>883</v>
      </c>
      <c r="C25" s="106">
        <v>4956548.41</v>
      </c>
      <c r="D25" s="106">
        <v>6731745.49</v>
      </c>
      <c r="E25" s="106">
        <f t="shared" si="0"/>
        <v>1775197.08</v>
      </c>
      <c r="F25" s="106"/>
    </row>
    <row r="26" spans="1:6" ht="9.75">
      <c r="A26" s="122" t="s">
        <v>891</v>
      </c>
      <c r="B26" s="122" t="s">
        <v>885</v>
      </c>
      <c r="C26" s="106">
        <v>529128.7</v>
      </c>
      <c r="D26" s="106">
        <v>1017798.37</v>
      </c>
      <c r="E26" s="106">
        <f t="shared" si="0"/>
        <v>488669.67000000004</v>
      </c>
      <c r="F26" s="106"/>
    </row>
    <row r="27" spans="1:6" ht="9.75">
      <c r="A27" s="128"/>
      <c r="B27" s="128" t="s">
        <v>314</v>
      </c>
      <c r="C27" s="110">
        <f>SUM(C8:C26)</f>
        <v>13936531472.909998</v>
      </c>
      <c r="D27" s="110">
        <f>SUM(D8:D26)</f>
        <v>12336158215.460003</v>
      </c>
      <c r="E27" s="110">
        <f>SUM(E8:E26)</f>
        <v>-1600373257.4499993</v>
      </c>
      <c r="F27" s="110"/>
    </row>
    <row r="28" spans="1:6" ht="9.75">
      <c r="A28" s="121"/>
      <c r="B28" s="121"/>
      <c r="C28" s="124"/>
      <c r="D28" s="124"/>
      <c r="E28" s="124"/>
      <c r="F28" s="121"/>
    </row>
    <row r="29" spans="1:6" ht="9.75">
      <c r="A29" s="121"/>
      <c r="B29" s="121"/>
      <c r="C29" s="124"/>
      <c r="D29" s="124"/>
      <c r="E29" s="124"/>
      <c r="F29" s="121"/>
    </row>
    <row r="30" spans="1:6" ht="11.25" customHeight="1">
      <c r="A30" s="10" t="s">
        <v>65</v>
      </c>
      <c r="B30" s="121"/>
      <c r="C30" s="41"/>
      <c r="D30" s="41"/>
      <c r="E30" s="41"/>
      <c r="F30" s="42" t="s">
        <v>60</v>
      </c>
    </row>
    <row r="31" spans="1:3" ht="12.75" customHeight="1">
      <c r="A31" s="35"/>
      <c r="B31" s="35"/>
      <c r="C31" s="19"/>
    </row>
    <row r="32" spans="1:6" ht="15" customHeight="1">
      <c r="A32" s="14" t="s">
        <v>44</v>
      </c>
      <c r="B32" s="15" t="s">
        <v>45</v>
      </c>
      <c r="C32" s="46" t="s">
        <v>61</v>
      </c>
      <c r="D32" s="46" t="s">
        <v>62</v>
      </c>
      <c r="E32" s="46" t="s">
        <v>63</v>
      </c>
      <c r="F32" s="47" t="s">
        <v>64</v>
      </c>
    </row>
    <row r="33" spans="1:6" ht="9.75">
      <c r="A33" s="122" t="s">
        <v>892</v>
      </c>
      <c r="B33" s="109" t="s">
        <v>893</v>
      </c>
      <c r="C33" s="107">
        <v>23683904.27</v>
      </c>
      <c r="D33" s="107">
        <v>45880124.47</v>
      </c>
      <c r="E33" s="106">
        <f aca="true" t="shared" si="1" ref="E33:E61">D33-C33</f>
        <v>22196220.2</v>
      </c>
      <c r="F33" s="109"/>
    </row>
    <row r="34" spans="1:6" ht="9.75">
      <c r="A34" s="122" t="s">
        <v>894</v>
      </c>
      <c r="B34" s="109" t="s">
        <v>895</v>
      </c>
      <c r="C34" s="107">
        <v>416047.56</v>
      </c>
      <c r="D34" s="107">
        <v>501875.42</v>
      </c>
      <c r="E34" s="106">
        <f t="shared" si="1"/>
        <v>85827.85999999999</v>
      </c>
      <c r="F34" s="109"/>
    </row>
    <row r="35" spans="1:6" ht="9.75">
      <c r="A35" s="122" t="s">
        <v>896</v>
      </c>
      <c r="B35" s="109" t="s">
        <v>897</v>
      </c>
      <c r="C35" s="107">
        <v>66168701.41</v>
      </c>
      <c r="D35" s="107">
        <v>111071461.79</v>
      </c>
      <c r="E35" s="106">
        <f t="shared" si="1"/>
        <v>44902760.38000001</v>
      </c>
      <c r="F35" s="109"/>
    </row>
    <row r="36" spans="1:6" ht="9.75">
      <c r="A36" s="122" t="s">
        <v>898</v>
      </c>
      <c r="B36" s="109" t="s">
        <v>899</v>
      </c>
      <c r="C36" s="107">
        <v>10924669.85</v>
      </c>
      <c r="D36" s="107">
        <v>17407974.42</v>
      </c>
      <c r="E36" s="106">
        <f t="shared" si="1"/>
        <v>6483304.570000002</v>
      </c>
      <c r="F36" s="109"/>
    </row>
    <row r="37" spans="1:6" ht="9.75">
      <c r="A37" s="122" t="s">
        <v>900</v>
      </c>
      <c r="B37" s="109" t="s">
        <v>901</v>
      </c>
      <c r="C37" s="107">
        <v>4280.28</v>
      </c>
      <c r="D37" s="107">
        <v>60854.48</v>
      </c>
      <c r="E37" s="106">
        <f t="shared" si="1"/>
        <v>56574.200000000004</v>
      </c>
      <c r="F37" s="109"/>
    </row>
    <row r="38" spans="1:6" ht="9.75">
      <c r="A38" s="122" t="s">
        <v>902</v>
      </c>
      <c r="B38" s="109" t="s">
        <v>903</v>
      </c>
      <c r="C38" s="107">
        <v>1420055.19</v>
      </c>
      <c r="D38" s="107">
        <v>1170361.1</v>
      </c>
      <c r="E38" s="106">
        <f t="shared" si="1"/>
        <v>-249694.08999999985</v>
      </c>
      <c r="F38" s="109"/>
    </row>
    <row r="39" spans="1:6" ht="9.75">
      <c r="A39" s="122" t="s">
        <v>904</v>
      </c>
      <c r="B39" s="109" t="s">
        <v>905</v>
      </c>
      <c r="C39" s="107">
        <v>3574054.47</v>
      </c>
      <c r="D39" s="107">
        <v>5935577.34</v>
      </c>
      <c r="E39" s="106">
        <f t="shared" si="1"/>
        <v>2361522.8699999996</v>
      </c>
      <c r="F39" s="109"/>
    </row>
    <row r="40" spans="1:6" ht="9.75">
      <c r="A40" s="122" t="s">
        <v>906</v>
      </c>
      <c r="B40" s="109" t="s">
        <v>907</v>
      </c>
      <c r="C40" s="107">
        <v>1197517.45</v>
      </c>
      <c r="D40" s="107">
        <v>726178.47</v>
      </c>
      <c r="E40" s="106">
        <f t="shared" si="1"/>
        <v>-471338.98</v>
      </c>
      <c r="F40" s="109"/>
    </row>
    <row r="41" spans="1:6" ht="9.75">
      <c r="A41" s="122" t="s">
        <v>908</v>
      </c>
      <c r="B41" s="109" t="s">
        <v>909</v>
      </c>
      <c r="C41" s="107">
        <v>951511.67</v>
      </c>
      <c r="D41" s="107">
        <v>1512819.66</v>
      </c>
      <c r="E41" s="106">
        <f t="shared" si="1"/>
        <v>561307.9899999999</v>
      </c>
      <c r="F41" s="109"/>
    </row>
    <row r="42" spans="1:6" ht="9.75">
      <c r="A42" s="122" t="s">
        <v>910</v>
      </c>
      <c r="B42" s="109" t="s">
        <v>911</v>
      </c>
      <c r="C42" s="107">
        <v>309988.75</v>
      </c>
      <c r="D42" s="107">
        <v>426265.95</v>
      </c>
      <c r="E42" s="106">
        <f t="shared" si="1"/>
        <v>116277.20000000001</v>
      </c>
      <c r="F42" s="109"/>
    </row>
    <row r="43" spans="1:6" ht="9.75">
      <c r="A43" s="122" t="s">
        <v>912</v>
      </c>
      <c r="B43" s="109" t="s">
        <v>913</v>
      </c>
      <c r="C43" s="107">
        <v>220328765.95</v>
      </c>
      <c r="D43" s="107">
        <v>671641647.41</v>
      </c>
      <c r="E43" s="106">
        <f t="shared" si="1"/>
        <v>451312881.46</v>
      </c>
      <c r="F43" s="109"/>
    </row>
    <row r="44" spans="1:6" ht="9.75">
      <c r="A44" s="122" t="s">
        <v>914</v>
      </c>
      <c r="B44" s="109" t="s">
        <v>915</v>
      </c>
      <c r="C44" s="107">
        <v>16511063.53</v>
      </c>
      <c r="D44" s="107">
        <v>18984105.65</v>
      </c>
      <c r="E44" s="106">
        <f t="shared" si="1"/>
        <v>2473042.119999999</v>
      </c>
      <c r="F44" s="109"/>
    </row>
    <row r="45" spans="1:6" ht="9.75">
      <c r="A45" s="122" t="s">
        <v>916</v>
      </c>
      <c r="B45" s="109" t="s">
        <v>917</v>
      </c>
      <c r="C45" s="107">
        <v>2358563.96</v>
      </c>
      <c r="D45" s="107">
        <v>10260704.71</v>
      </c>
      <c r="E45" s="106">
        <f t="shared" si="1"/>
        <v>7902140.750000001</v>
      </c>
      <c r="F45" s="109"/>
    </row>
    <row r="46" spans="1:6" ht="9.75">
      <c r="A46" s="122" t="s">
        <v>918</v>
      </c>
      <c r="B46" s="109" t="s">
        <v>919</v>
      </c>
      <c r="C46" s="107">
        <v>24889.11</v>
      </c>
      <c r="D46" s="107">
        <v>77389</v>
      </c>
      <c r="E46" s="106">
        <f t="shared" si="1"/>
        <v>52499.89</v>
      </c>
      <c r="F46" s="109"/>
    </row>
    <row r="47" spans="1:6" ht="9.75">
      <c r="A47" s="122" t="s">
        <v>920</v>
      </c>
      <c r="B47" s="109" t="s">
        <v>921</v>
      </c>
      <c r="C47" s="107">
        <v>25571292.22</v>
      </c>
      <c r="D47" s="107">
        <v>34742802.68</v>
      </c>
      <c r="E47" s="106">
        <f t="shared" si="1"/>
        <v>9171510.46</v>
      </c>
      <c r="F47" s="109"/>
    </row>
    <row r="48" spans="1:6" ht="9.75">
      <c r="A48" s="122" t="s">
        <v>922</v>
      </c>
      <c r="B48" s="109" t="s">
        <v>923</v>
      </c>
      <c r="C48" s="107">
        <v>42628457.39</v>
      </c>
      <c r="D48" s="107">
        <v>58777516.78</v>
      </c>
      <c r="E48" s="106">
        <f t="shared" si="1"/>
        <v>16149059.39</v>
      </c>
      <c r="F48" s="109"/>
    </row>
    <row r="49" spans="1:6" ht="9.75">
      <c r="A49" s="122" t="s">
        <v>924</v>
      </c>
      <c r="B49" s="109" t="s">
        <v>925</v>
      </c>
      <c r="C49" s="107">
        <v>43421751.01</v>
      </c>
      <c r="D49" s="107">
        <v>58406293.74</v>
      </c>
      <c r="E49" s="106">
        <f t="shared" si="1"/>
        <v>14984542.730000004</v>
      </c>
      <c r="F49" s="109"/>
    </row>
    <row r="50" spans="1:6" ht="9.75">
      <c r="A50" s="122" t="s">
        <v>926</v>
      </c>
      <c r="B50" s="109" t="s">
        <v>927</v>
      </c>
      <c r="C50" s="107">
        <v>266246.85</v>
      </c>
      <c r="D50" s="107">
        <v>273897.63</v>
      </c>
      <c r="E50" s="106">
        <f t="shared" si="1"/>
        <v>7650.780000000028</v>
      </c>
      <c r="F50" s="109"/>
    </row>
    <row r="51" spans="1:6" ht="9.75">
      <c r="A51" s="122" t="s">
        <v>928</v>
      </c>
      <c r="B51" s="109" t="s">
        <v>929</v>
      </c>
      <c r="C51" s="107">
        <v>3852087.59</v>
      </c>
      <c r="D51" s="107">
        <v>7856905.13</v>
      </c>
      <c r="E51" s="106">
        <f t="shared" si="1"/>
        <v>4004817.54</v>
      </c>
      <c r="F51" s="109"/>
    </row>
    <row r="52" spans="1:6" ht="9.75">
      <c r="A52" s="122" t="s">
        <v>930</v>
      </c>
      <c r="B52" s="109" t="s">
        <v>931</v>
      </c>
      <c r="C52" s="107">
        <v>6423375.04</v>
      </c>
      <c r="D52" s="107">
        <v>21624306.06</v>
      </c>
      <c r="E52" s="106">
        <f t="shared" si="1"/>
        <v>15200931.02</v>
      </c>
      <c r="F52" s="109"/>
    </row>
    <row r="53" spans="1:6" ht="9.75">
      <c r="A53" s="122" t="s">
        <v>932</v>
      </c>
      <c r="B53" s="109" t="s">
        <v>933</v>
      </c>
      <c r="C53" s="107">
        <v>3073938.1</v>
      </c>
      <c r="D53" s="107">
        <v>5426625.32</v>
      </c>
      <c r="E53" s="106">
        <f t="shared" si="1"/>
        <v>2352687.22</v>
      </c>
      <c r="F53" s="109"/>
    </row>
    <row r="54" spans="1:6" ht="9.75">
      <c r="A54" s="122" t="s">
        <v>934</v>
      </c>
      <c r="B54" s="109" t="s">
        <v>935</v>
      </c>
      <c r="C54" s="107">
        <v>61833326.64</v>
      </c>
      <c r="D54" s="107">
        <v>101561116.63</v>
      </c>
      <c r="E54" s="106">
        <f t="shared" si="1"/>
        <v>39727789.989999995</v>
      </c>
      <c r="F54" s="109"/>
    </row>
    <row r="55" spans="1:6" ht="9.75">
      <c r="A55" s="122" t="s">
        <v>936</v>
      </c>
      <c r="B55" s="109" t="s">
        <v>937</v>
      </c>
      <c r="C55" s="107">
        <v>1986133.31</v>
      </c>
      <c r="D55" s="107">
        <v>3668521.7</v>
      </c>
      <c r="E55" s="106">
        <f t="shared" si="1"/>
        <v>1682388.3900000001</v>
      </c>
      <c r="F55" s="109"/>
    </row>
    <row r="56" spans="1:6" ht="9.75">
      <c r="A56" s="122" t="s">
        <v>938</v>
      </c>
      <c r="B56" s="109" t="s">
        <v>939</v>
      </c>
      <c r="C56" s="107">
        <v>3213836.75</v>
      </c>
      <c r="D56" s="107">
        <v>5990397.57</v>
      </c>
      <c r="E56" s="106">
        <f t="shared" si="1"/>
        <v>2776560.8200000003</v>
      </c>
      <c r="F56" s="109"/>
    </row>
    <row r="57" spans="1:6" ht="9.75">
      <c r="A57" s="122" t="s">
        <v>940</v>
      </c>
      <c r="B57" s="109" t="s">
        <v>941</v>
      </c>
      <c r="C57" s="107">
        <v>14362678.9</v>
      </c>
      <c r="D57" s="107">
        <v>22541053.7</v>
      </c>
      <c r="E57" s="106">
        <f t="shared" si="1"/>
        <v>8178374.799999999</v>
      </c>
      <c r="F57" s="109"/>
    </row>
    <row r="58" spans="1:6" ht="9.75">
      <c r="A58" s="122" t="s">
        <v>942</v>
      </c>
      <c r="B58" s="109" t="s">
        <v>943</v>
      </c>
      <c r="C58" s="107">
        <v>1517368.01</v>
      </c>
      <c r="D58" s="107">
        <v>1423662.98</v>
      </c>
      <c r="E58" s="106">
        <f t="shared" si="1"/>
        <v>-93705.03000000003</v>
      </c>
      <c r="F58" s="109"/>
    </row>
    <row r="59" spans="1:6" ht="9.75">
      <c r="A59" s="122" t="s">
        <v>944</v>
      </c>
      <c r="B59" s="109" t="s">
        <v>945</v>
      </c>
      <c r="C59" s="107">
        <v>106844.59</v>
      </c>
      <c r="D59" s="107">
        <v>828281</v>
      </c>
      <c r="E59" s="106">
        <f t="shared" si="1"/>
        <v>721436.41</v>
      </c>
      <c r="F59" s="109"/>
    </row>
    <row r="60" spans="1:6" ht="9.75">
      <c r="A60" s="122" t="s">
        <v>946</v>
      </c>
      <c r="B60" s="109" t="s">
        <v>947</v>
      </c>
      <c r="C60" s="107">
        <v>0</v>
      </c>
      <c r="D60" s="107">
        <v>280000</v>
      </c>
      <c r="E60" s="106">
        <f t="shared" si="1"/>
        <v>280000</v>
      </c>
      <c r="F60" s="109"/>
    </row>
    <row r="61" spans="1:6" ht="9.75">
      <c r="A61" s="122" t="s">
        <v>948</v>
      </c>
      <c r="B61" s="109" t="s">
        <v>949</v>
      </c>
      <c r="C61" s="107">
        <v>5135.62</v>
      </c>
      <c r="D61" s="107">
        <v>305443.03</v>
      </c>
      <c r="E61" s="106">
        <f t="shared" si="1"/>
        <v>300307.41000000003</v>
      </c>
      <c r="F61" s="109"/>
    </row>
    <row r="62" spans="1:6" ht="9.75">
      <c r="A62" s="128"/>
      <c r="B62" s="128" t="s">
        <v>184</v>
      </c>
      <c r="C62" s="110">
        <f>SUM(C33:C61)</f>
        <v>556136485.4699999</v>
      </c>
      <c r="D62" s="110">
        <f>SUM(D33:D61)</f>
        <v>1209364163.82</v>
      </c>
      <c r="E62" s="110">
        <f>SUM(E33:E61)</f>
        <v>653227678.3499999</v>
      </c>
      <c r="F62" s="110"/>
    </row>
    <row r="63" spans="1:6" s="17" customFormat="1" ht="9.75">
      <c r="A63" s="120"/>
      <c r="B63" s="120"/>
      <c r="C63" s="21"/>
      <c r="D63" s="21"/>
      <c r="E63" s="21"/>
      <c r="F63" s="21"/>
    </row>
    <row r="64" spans="1:6" s="17" customFormat="1" ht="9.75">
      <c r="A64" s="120"/>
      <c r="B64" s="120"/>
      <c r="C64" s="21"/>
      <c r="D64" s="21"/>
      <c r="E64" s="21"/>
      <c r="F64" s="21"/>
    </row>
    <row r="65" spans="1:7" s="17" customFormat="1" ht="11.25" customHeight="1">
      <c r="A65" s="10" t="s">
        <v>296</v>
      </c>
      <c r="B65" s="10"/>
      <c r="C65" s="41"/>
      <c r="D65" s="41"/>
      <c r="E65" s="41"/>
      <c r="G65" s="42" t="s">
        <v>60</v>
      </c>
    </row>
    <row r="66" spans="1:6" s="17" customFormat="1" ht="9.75">
      <c r="A66" s="35"/>
      <c r="B66" s="35"/>
      <c r="C66" s="19"/>
      <c r="D66" s="9"/>
      <c r="E66" s="9"/>
      <c r="F66" s="225"/>
    </row>
    <row r="67" spans="1:8" s="17" customFormat="1" ht="27.75" customHeight="1">
      <c r="A67" s="14" t="s">
        <v>44</v>
      </c>
      <c r="B67" s="15" t="s">
        <v>45</v>
      </c>
      <c r="C67" s="46" t="s">
        <v>61</v>
      </c>
      <c r="D67" s="46" t="s">
        <v>62</v>
      </c>
      <c r="E67" s="46" t="s">
        <v>63</v>
      </c>
      <c r="F67" s="47" t="s">
        <v>64</v>
      </c>
      <c r="G67" s="47" t="s">
        <v>297</v>
      </c>
      <c r="H67" s="47" t="s">
        <v>298</v>
      </c>
    </row>
    <row r="68" spans="1:8" s="17" customFormat="1" ht="9.75">
      <c r="A68" s="122"/>
      <c r="B68" s="294" t="s">
        <v>322</v>
      </c>
      <c r="C68" s="106"/>
      <c r="D68" s="107"/>
      <c r="E68" s="107"/>
      <c r="F68" s="109"/>
      <c r="G68" s="109"/>
      <c r="H68" s="109"/>
    </row>
    <row r="69" spans="1:8" s="17" customFormat="1" ht="9.75">
      <c r="A69" s="128"/>
      <c r="B69" s="128" t="s">
        <v>299</v>
      </c>
      <c r="C69" s="110">
        <f>SUM(C68:C68)</f>
        <v>0</v>
      </c>
      <c r="D69" s="110">
        <f>SUM(D68:D68)</f>
        <v>0</v>
      </c>
      <c r="E69" s="110">
        <f>SUM(E68:E68)</f>
        <v>0</v>
      </c>
      <c r="F69" s="110"/>
      <c r="G69" s="110"/>
      <c r="H69" s="110"/>
    </row>
    <row r="70" spans="1:6" s="17" customFormat="1" ht="9.75">
      <c r="A70" s="48"/>
      <c r="B70" s="48"/>
      <c r="C70" s="289"/>
      <c r="D70" s="289"/>
      <c r="E70" s="289"/>
      <c r="F70" s="21"/>
    </row>
    <row r="72" spans="1:7" ht="9.75">
      <c r="A72" s="10" t="s">
        <v>300</v>
      </c>
      <c r="B72" s="10"/>
      <c r="C72" s="41"/>
      <c r="D72" s="41"/>
      <c r="E72" s="41"/>
      <c r="G72" s="42" t="s">
        <v>60</v>
      </c>
    </row>
    <row r="73" spans="1:8" ht="9.75">
      <c r="A73" s="35"/>
      <c r="B73" s="35"/>
      <c r="C73" s="19"/>
      <c r="H73" s="9"/>
    </row>
    <row r="74" spans="1:8" ht="27.75" customHeight="1">
      <c r="A74" s="14" t="s">
        <v>44</v>
      </c>
      <c r="B74" s="15" t="s">
        <v>45</v>
      </c>
      <c r="C74" s="46" t="s">
        <v>61</v>
      </c>
      <c r="D74" s="46" t="s">
        <v>62</v>
      </c>
      <c r="E74" s="46" t="s">
        <v>63</v>
      </c>
      <c r="F74" s="47" t="s">
        <v>64</v>
      </c>
      <c r="G74" s="47" t="s">
        <v>297</v>
      </c>
      <c r="H74" s="47" t="s">
        <v>298</v>
      </c>
    </row>
    <row r="75" spans="1:8" ht="9.75">
      <c r="A75" s="122"/>
      <c r="B75" s="294" t="s">
        <v>322</v>
      </c>
      <c r="C75" s="106"/>
      <c r="D75" s="107"/>
      <c r="E75" s="107"/>
      <c r="F75" s="109"/>
      <c r="G75" s="109"/>
      <c r="H75" s="109"/>
    </row>
    <row r="76" spans="1:8" ht="9.75">
      <c r="A76" s="128"/>
      <c r="B76" s="128" t="s">
        <v>301</v>
      </c>
      <c r="C76" s="110">
        <f>SUM(C75:C75)</f>
        <v>0</v>
      </c>
      <c r="D76" s="110">
        <f>SUM(D75:D75)</f>
        <v>0</v>
      </c>
      <c r="E76" s="110">
        <f>SUM(E75:E75)</f>
        <v>0</v>
      </c>
      <c r="F76" s="110"/>
      <c r="G76" s="110"/>
      <c r="H76" s="110"/>
    </row>
    <row r="79" spans="1:7" ht="9.75">
      <c r="A79" s="10" t="s">
        <v>302</v>
      </c>
      <c r="B79" s="10"/>
      <c r="C79" s="41"/>
      <c r="D79" s="41"/>
      <c r="E79" s="41"/>
      <c r="G79" s="42" t="s">
        <v>60</v>
      </c>
    </row>
    <row r="80" spans="1:3" ht="9.75">
      <c r="A80" s="35"/>
      <c r="B80" s="35"/>
      <c r="C80" s="19"/>
    </row>
    <row r="81" spans="1:8" ht="27.75" customHeight="1">
      <c r="A81" s="14" t="s">
        <v>44</v>
      </c>
      <c r="B81" s="15" t="s">
        <v>45</v>
      </c>
      <c r="C81" s="46" t="s">
        <v>61</v>
      </c>
      <c r="D81" s="46" t="s">
        <v>62</v>
      </c>
      <c r="E81" s="46" t="s">
        <v>63</v>
      </c>
      <c r="F81" s="47" t="s">
        <v>64</v>
      </c>
      <c r="G81" s="47" t="s">
        <v>297</v>
      </c>
      <c r="H81" s="47" t="s">
        <v>298</v>
      </c>
    </row>
    <row r="82" spans="1:8" ht="9.75">
      <c r="A82" s="122" t="s">
        <v>950</v>
      </c>
      <c r="B82" s="109" t="s">
        <v>893</v>
      </c>
      <c r="C82" s="106">
        <v>0</v>
      </c>
      <c r="D82" s="107">
        <v>28483629.81</v>
      </c>
      <c r="E82" s="107">
        <f>D82-C82</f>
        <v>28483629.81</v>
      </c>
      <c r="F82" s="131"/>
      <c r="G82" s="131" t="s">
        <v>951</v>
      </c>
      <c r="H82" s="296">
        <v>0.1</v>
      </c>
    </row>
    <row r="83" spans="1:8" ht="9.75">
      <c r="A83" s="122" t="s">
        <v>952</v>
      </c>
      <c r="B83" s="109" t="s">
        <v>953</v>
      </c>
      <c r="C83" s="106">
        <v>0</v>
      </c>
      <c r="D83" s="107">
        <v>93329.93</v>
      </c>
      <c r="E83" s="107">
        <f aca="true" t="shared" si="2" ref="E83:E106">D83-C83</f>
        <v>93329.93</v>
      </c>
      <c r="F83" s="131"/>
      <c r="G83" s="131" t="s">
        <v>951</v>
      </c>
      <c r="H83" s="296">
        <v>0.1</v>
      </c>
    </row>
    <row r="84" spans="1:8" ht="9.75">
      <c r="A84" s="122" t="s">
        <v>954</v>
      </c>
      <c r="B84" s="131" t="s">
        <v>955</v>
      </c>
      <c r="C84" s="106">
        <v>0</v>
      </c>
      <c r="D84" s="106">
        <v>321024.6</v>
      </c>
      <c r="E84" s="106">
        <f t="shared" si="2"/>
        <v>321024.6</v>
      </c>
      <c r="F84" s="131"/>
      <c r="G84" s="131" t="s">
        <v>951</v>
      </c>
      <c r="H84" s="296">
        <v>0.1</v>
      </c>
    </row>
    <row r="85" spans="1:8" ht="9.75">
      <c r="A85" s="122" t="s">
        <v>956</v>
      </c>
      <c r="B85" s="109" t="s">
        <v>957</v>
      </c>
      <c r="C85" s="106">
        <v>0</v>
      </c>
      <c r="D85" s="107">
        <v>88876589.34</v>
      </c>
      <c r="E85" s="107">
        <f t="shared" si="2"/>
        <v>88876589.34</v>
      </c>
      <c r="F85" s="131"/>
      <c r="G85" s="131" t="s">
        <v>951</v>
      </c>
      <c r="H85" s="296">
        <v>0.333</v>
      </c>
    </row>
    <row r="86" spans="1:8" ht="9.75">
      <c r="A86" s="122" t="s">
        <v>958</v>
      </c>
      <c r="B86" s="109" t="s">
        <v>899</v>
      </c>
      <c r="C86" s="106">
        <v>0</v>
      </c>
      <c r="D86" s="107">
        <v>2267636.67</v>
      </c>
      <c r="E86" s="107">
        <f t="shared" si="2"/>
        <v>2267636.67</v>
      </c>
      <c r="F86" s="131"/>
      <c r="G86" s="131" t="s">
        <v>951</v>
      </c>
      <c r="H86" s="296">
        <v>0.1</v>
      </c>
    </row>
    <row r="87" spans="1:8" ht="9.75">
      <c r="A87" s="122" t="s">
        <v>959</v>
      </c>
      <c r="B87" s="109" t="s">
        <v>901</v>
      </c>
      <c r="C87" s="106">
        <v>0</v>
      </c>
      <c r="D87" s="107">
        <v>24101.47</v>
      </c>
      <c r="E87" s="107">
        <f t="shared" si="2"/>
        <v>24101.47</v>
      </c>
      <c r="F87" s="131"/>
      <c r="G87" s="131" t="s">
        <v>951</v>
      </c>
      <c r="H87" s="296">
        <v>0.333</v>
      </c>
    </row>
    <row r="88" spans="1:8" ht="9.75">
      <c r="A88" s="122" t="s">
        <v>960</v>
      </c>
      <c r="B88" s="109" t="s">
        <v>903</v>
      </c>
      <c r="C88" s="106">
        <v>0</v>
      </c>
      <c r="D88" s="107">
        <v>989457.17</v>
      </c>
      <c r="E88" s="107">
        <f t="shared" si="2"/>
        <v>989457.17</v>
      </c>
      <c r="F88" s="131"/>
      <c r="G88" s="131" t="s">
        <v>951</v>
      </c>
      <c r="H88" s="296">
        <v>0.2</v>
      </c>
    </row>
    <row r="89" spans="1:8" ht="9.75">
      <c r="A89" s="122" t="s">
        <v>961</v>
      </c>
      <c r="B89" s="109" t="s">
        <v>905</v>
      </c>
      <c r="C89" s="106">
        <v>0</v>
      </c>
      <c r="D89" s="107">
        <v>5913852.64</v>
      </c>
      <c r="E89" s="107">
        <f t="shared" si="2"/>
        <v>5913852.64</v>
      </c>
      <c r="F89" s="131"/>
      <c r="G89" s="131" t="s">
        <v>951</v>
      </c>
      <c r="H89" s="296">
        <v>0.333</v>
      </c>
    </row>
    <row r="90" spans="1:8" ht="9.75">
      <c r="A90" s="122" t="s">
        <v>962</v>
      </c>
      <c r="B90" s="109" t="s">
        <v>963</v>
      </c>
      <c r="C90" s="106">
        <v>0</v>
      </c>
      <c r="D90" s="107">
        <v>428211.93</v>
      </c>
      <c r="E90" s="107">
        <f t="shared" si="2"/>
        <v>428211.93</v>
      </c>
      <c r="F90" s="131"/>
      <c r="G90" s="131" t="s">
        <v>951</v>
      </c>
      <c r="H90" s="296">
        <v>0.2</v>
      </c>
    </row>
    <row r="91" spans="1:8" ht="9.75">
      <c r="A91" s="122" t="s">
        <v>964</v>
      </c>
      <c r="B91" s="109" t="s">
        <v>909</v>
      </c>
      <c r="C91" s="106">
        <v>0</v>
      </c>
      <c r="D91" s="107">
        <v>386762.26</v>
      </c>
      <c r="E91" s="107">
        <f t="shared" si="2"/>
        <v>386762.26</v>
      </c>
      <c r="F91" s="131"/>
      <c r="G91" s="131" t="s">
        <v>951</v>
      </c>
      <c r="H91" s="296">
        <v>0.2</v>
      </c>
    </row>
    <row r="92" spans="1:8" ht="9.75">
      <c r="A92" s="122" t="s">
        <v>965</v>
      </c>
      <c r="B92" s="109" t="s">
        <v>911</v>
      </c>
      <c r="C92" s="106">
        <v>0</v>
      </c>
      <c r="D92" s="107">
        <v>382330.11</v>
      </c>
      <c r="E92" s="107">
        <f t="shared" si="2"/>
        <v>382330.11</v>
      </c>
      <c r="F92" s="131"/>
      <c r="G92" s="131" t="s">
        <v>951</v>
      </c>
      <c r="H92" s="296">
        <v>0.2</v>
      </c>
    </row>
    <row r="93" spans="1:8" ht="9.75">
      <c r="A93" s="122" t="s">
        <v>966</v>
      </c>
      <c r="B93" s="109" t="s">
        <v>967</v>
      </c>
      <c r="C93" s="106">
        <v>0</v>
      </c>
      <c r="D93" s="107">
        <v>472398757.03</v>
      </c>
      <c r="E93" s="107">
        <f t="shared" si="2"/>
        <v>472398757.03</v>
      </c>
      <c r="F93" s="131"/>
      <c r="G93" s="131" t="s">
        <v>951</v>
      </c>
      <c r="H93" s="296">
        <v>0.2</v>
      </c>
    </row>
    <row r="94" spans="1:8" ht="9.75">
      <c r="A94" s="122" t="s">
        <v>968</v>
      </c>
      <c r="B94" s="109" t="s">
        <v>915</v>
      </c>
      <c r="C94" s="106">
        <v>0</v>
      </c>
      <c r="D94" s="107">
        <v>11336273.93</v>
      </c>
      <c r="E94" s="107">
        <f t="shared" si="2"/>
        <v>11336273.93</v>
      </c>
      <c r="F94" s="131"/>
      <c r="G94" s="131" t="s">
        <v>951</v>
      </c>
      <c r="H94" s="296">
        <v>0.2</v>
      </c>
    </row>
    <row r="95" spans="1:8" ht="9.75">
      <c r="A95" s="122" t="s">
        <v>969</v>
      </c>
      <c r="B95" s="109" t="s">
        <v>917</v>
      </c>
      <c r="C95" s="106">
        <v>0</v>
      </c>
      <c r="D95" s="107">
        <v>9688259.07</v>
      </c>
      <c r="E95" s="107">
        <f t="shared" si="2"/>
        <v>9688259.07</v>
      </c>
      <c r="F95" s="131"/>
      <c r="G95" s="131" t="s">
        <v>951</v>
      </c>
      <c r="H95" s="296">
        <v>0.2</v>
      </c>
    </row>
    <row r="96" spans="1:8" ht="9.75">
      <c r="A96" s="122" t="s">
        <v>970</v>
      </c>
      <c r="B96" s="109" t="s">
        <v>919</v>
      </c>
      <c r="C96" s="106">
        <v>0</v>
      </c>
      <c r="D96" s="107">
        <v>77389</v>
      </c>
      <c r="E96" s="107">
        <f t="shared" si="2"/>
        <v>77389</v>
      </c>
      <c r="F96" s="131"/>
      <c r="G96" s="131" t="s">
        <v>951</v>
      </c>
      <c r="H96" s="296">
        <v>0.2</v>
      </c>
    </row>
    <row r="97" spans="1:8" ht="9.75">
      <c r="A97" s="122" t="s">
        <v>971</v>
      </c>
      <c r="B97" s="109" t="s">
        <v>921</v>
      </c>
      <c r="C97" s="106">
        <v>0</v>
      </c>
      <c r="D97" s="107">
        <v>22610308.67</v>
      </c>
      <c r="E97" s="107">
        <f t="shared" si="2"/>
        <v>22610308.67</v>
      </c>
      <c r="F97" s="131"/>
      <c r="G97" s="131" t="s">
        <v>951</v>
      </c>
      <c r="H97" s="296">
        <v>0.2</v>
      </c>
    </row>
    <row r="98" spans="1:8" ht="9.75">
      <c r="A98" s="122" t="s">
        <v>972</v>
      </c>
      <c r="B98" s="131" t="s">
        <v>923</v>
      </c>
      <c r="C98" s="106">
        <v>0</v>
      </c>
      <c r="D98" s="106">
        <v>63763773.28</v>
      </c>
      <c r="E98" s="106">
        <f t="shared" si="2"/>
        <v>63763773.28</v>
      </c>
      <c r="F98" s="131"/>
      <c r="G98" s="131" t="s">
        <v>951</v>
      </c>
      <c r="H98" s="296">
        <v>0.1</v>
      </c>
    </row>
    <row r="99" spans="1:8" ht="9.75">
      <c r="A99" s="122" t="s">
        <v>973</v>
      </c>
      <c r="B99" s="109" t="s">
        <v>927</v>
      </c>
      <c r="C99" s="106">
        <v>0</v>
      </c>
      <c r="D99" s="107">
        <v>75017.63</v>
      </c>
      <c r="E99" s="107">
        <f t="shared" si="2"/>
        <v>75017.63</v>
      </c>
      <c r="F99" s="131"/>
      <c r="G99" s="131" t="s">
        <v>951</v>
      </c>
      <c r="H99" s="296">
        <v>0.1</v>
      </c>
    </row>
    <row r="100" spans="1:8" ht="9.75">
      <c r="A100" s="122" t="s">
        <v>974</v>
      </c>
      <c r="B100" s="109" t="s">
        <v>929</v>
      </c>
      <c r="C100" s="106">
        <v>0</v>
      </c>
      <c r="D100" s="107">
        <v>5418374.85</v>
      </c>
      <c r="E100" s="107">
        <f t="shared" si="2"/>
        <v>5418374.85</v>
      </c>
      <c r="F100" s="131"/>
      <c r="G100" s="131" t="s">
        <v>951</v>
      </c>
      <c r="H100" s="296">
        <v>0.1</v>
      </c>
    </row>
    <row r="101" spans="1:8" ht="9.75">
      <c r="A101" s="122" t="s">
        <v>975</v>
      </c>
      <c r="B101" s="109" t="s">
        <v>931</v>
      </c>
      <c r="C101" s="106">
        <v>0</v>
      </c>
      <c r="D101" s="107">
        <v>14901195.46</v>
      </c>
      <c r="E101" s="107">
        <f t="shared" si="2"/>
        <v>14901195.46</v>
      </c>
      <c r="F101" s="131"/>
      <c r="G101" s="131" t="s">
        <v>951</v>
      </c>
      <c r="H101" s="296">
        <v>0.1</v>
      </c>
    </row>
    <row r="102" spans="1:8" ht="9.75">
      <c r="A102" s="122" t="s">
        <v>976</v>
      </c>
      <c r="B102" s="109" t="s">
        <v>933</v>
      </c>
      <c r="C102" s="106">
        <v>0</v>
      </c>
      <c r="D102" s="107">
        <v>3114759.91</v>
      </c>
      <c r="E102" s="107">
        <f t="shared" si="2"/>
        <v>3114759.91</v>
      </c>
      <c r="F102" s="131"/>
      <c r="G102" s="131" t="s">
        <v>951</v>
      </c>
      <c r="H102" s="296">
        <v>0.1</v>
      </c>
    </row>
    <row r="103" spans="1:8" ht="9.75">
      <c r="A103" s="122" t="s">
        <v>977</v>
      </c>
      <c r="B103" s="109" t="s">
        <v>978</v>
      </c>
      <c r="C103" s="106">
        <v>0</v>
      </c>
      <c r="D103" s="107">
        <v>53078542.06</v>
      </c>
      <c r="E103" s="107">
        <f t="shared" si="2"/>
        <v>53078542.06</v>
      </c>
      <c r="F103" s="131"/>
      <c r="G103" s="131" t="s">
        <v>951</v>
      </c>
      <c r="H103" s="296">
        <v>0.1</v>
      </c>
    </row>
    <row r="104" spans="1:8" ht="9.75">
      <c r="A104" s="122" t="s">
        <v>979</v>
      </c>
      <c r="B104" s="109" t="s">
        <v>937</v>
      </c>
      <c r="C104" s="106">
        <v>0</v>
      </c>
      <c r="D104" s="107">
        <v>1020854.77</v>
      </c>
      <c r="E104" s="107">
        <f t="shared" si="2"/>
        <v>1020854.77</v>
      </c>
      <c r="F104" s="131"/>
      <c r="G104" s="131" t="s">
        <v>951</v>
      </c>
      <c r="H104" s="296">
        <v>0.1</v>
      </c>
    </row>
    <row r="105" spans="1:8" ht="9.75">
      <c r="A105" s="122" t="s">
        <v>980</v>
      </c>
      <c r="B105" s="109" t="s">
        <v>939</v>
      </c>
      <c r="C105" s="106">
        <v>0</v>
      </c>
      <c r="D105" s="107">
        <v>2863484.54</v>
      </c>
      <c r="E105" s="107">
        <f t="shared" si="2"/>
        <v>2863484.54</v>
      </c>
      <c r="F105" s="131"/>
      <c r="G105" s="131" t="s">
        <v>951</v>
      </c>
      <c r="H105" s="296">
        <v>0.1</v>
      </c>
    </row>
    <row r="106" spans="1:8" ht="9.75">
      <c r="A106" s="122" t="s">
        <v>981</v>
      </c>
      <c r="B106" s="109" t="s">
        <v>941</v>
      </c>
      <c r="C106" s="106">
        <v>0</v>
      </c>
      <c r="D106" s="107">
        <v>17589225.49</v>
      </c>
      <c r="E106" s="107">
        <f t="shared" si="2"/>
        <v>17589225.49</v>
      </c>
      <c r="F106" s="131"/>
      <c r="G106" s="131" t="s">
        <v>951</v>
      </c>
      <c r="H106" s="296">
        <v>0.1</v>
      </c>
    </row>
    <row r="107" spans="1:8" ht="9.75">
      <c r="A107" s="128"/>
      <c r="B107" s="128" t="s">
        <v>303</v>
      </c>
      <c r="C107" s="110">
        <f>SUM(C82:C106)</f>
        <v>0</v>
      </c>
      <c r="D107" s="110">
        <f>SUM(D82:D106)</f>
        <v>806103141.6199999</v>
      </c>
      <c r="E107" s="110">
        <f>SUM(E82:E106)</f>
        <v>806103141.6199999</v>
      </c>
      <c r="F107" s="110"/>
      <c r="G107" s="110"/>
      <c r="H107" s="110"/>
    </row>
    <row r="110" spans="1:7" ht="9.75">
      <c r="A110" s="10" t="s">
        <v>304</v>
      </c>
      <c r="B110" s="10"/>
      <c r="C110" s="41"/>
      <c r="D110" s="41"/>
      <c r="E110" s="41"/>
      <c r="G110" s="42" t="s">
        <v>60</v>
      </c>
    </row>
    <row r="111" spans="1:3" ht="9.75">
      <c r="A111" s="35"/>
      <c r="B111" s="35"/>
      <c r="C111" s="19"/>
    </row>
    <row r="112" spans="1:8" ht="27.75" customHeight="1">
      <c r="A112" s="14" t="s">
        <v>44</v>
      </c>
      <c r="B112" s="15" t="s">
        <v>45</v>
      </c>
      <c r="C112" s="46" t="s">
        <v>61</v>
      </c>
      <c r="D112" s="46" t="s">
        <v>62</v>
      </c>
      <c r="E112" s="46" t="s">
        <v>63</v>
      </c>
      <c r="F112" s="47" t="s">
        <v>64</v>
      </c>
      <c r="G112" s="47" t="s">
        <v>297</v>
      </c>
      <c r="H112" s="47" t="s">
        <v>298</v>
      </c>
    </row>
    <row r="113" spans="1:8" ht="9.75">
      <c r="A113" s="122" t="s">
        <v>982</v>
      </c>
      <c r="B113" s="109" t="s">
        <v>983</v>
      </c>
      <c r="C113" s="106">
        <v>0</v>
      </c>
      <c r="D113" s="107">
        <v>290613.8</v>
      </c>
      <c r="E113" s="107">
        <f>D113-C113</f>
        <v>290613.8</v>
      </c>
      <c r="F113" s="109"/>
      <c r="G113" s="131" t="s">
        <v>951</v>
      </c>
      <c r="H113" s="296">
        <v>0.2</v>
      </c>
    </row>
    <row r="114" spans="1:8" ht="9.75">
      <c r="A114" s="128"/>
      <c r="B114" s="128" t="s">
        <v>305</v>
      </c>
      <c r="C114" s="110">
        <f>SUM(C113:C113)</f>
        <v>0</v>
      </c>
      <c r="D114" s="110">
        <f>SUM(D113:D113)</f>
        <v>290613.8</v>
      </c>
      <c r="E114" s="110">
        <f>SUM(E113:E113)</f>
        <v>290613.8</v>
      </c>
      <c r="F114" s="110"/>
      <c r="G114" s="110"/>
      <c r="H114" s="110"/>
    </row>
  </sheetData>
  <sheetProtection/>
  <dataValidations count="8">
    <dataValidation allowBlank="1" showInputMessage="1" showErrorMessage="1" prompt="Saldo al 31 de diciembre del año anterior del ejercio que se presenta." sqref="C7 C32 C67 C74 C81 C112"/>
    <dataValidation allowBlank="1" showInputMessage="1" showErrorMessage="1" prompt="Corresponde al número de la cuenta de acuerdo al Plan de Cuentas emitido por el CONAC (DOF 23/12/2015)." sqref="A7 A32 A67 A74 A81 A112"/>
    <dataValidation allowBlank="1" showInputMessage="1" showErrorMessage="1" prompt="Indicar la tasa de aplicación." sqref="H67 H74 H81 H112"/>
    <dataValidation allowBlank="1" showInputMessage="1" showErrorMessage="1" prompt="Indicar el método de depreciación." sqref="G67 G74 G81 G112"/>
    <dataValidation allowBlank="1" showInputMessage="1" showErrorMessage="1" prompt="Corresponde al nombre o descripción de la cuenta de acuerdo al Plan de Cuentas emitido por el CONAC." sqref="B7 B32 B67 B74 B81 B112"/>
    <dataValidation allowBlank="1" showInputMessage="1" showErrorMessage="1" prompt="Diferencia entre el saldo final y el inicial presentados." sqref="E7 E32 E67 E74 E81 E112"/>
    <dataValidation allowBlank="1" showInputMessage="1" showErrorMessage="1" prompt="Criterio para la aplicación de depreciación: anual, mensual, trimestral, etc." sqref="F7 F32 F112 F74 F81 F67"/>
    <dataValidation allowBlank="1" showInputMessage="1" showErrorMessage="1" prompt="Importe final del periodo que corresponde la información financiera trimestral que se presenta." sqref="D7 D32 D67 D74 D81 D112"/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100" zoomScalePageLayoutView="0" workbookViewId="0" topLeftCell="A1">
      <selection activeCell="A1" sqref="A1:F26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5" width="17.7109375" style="9" customWidth="1"/>
    <col min="6" max="6" width="17.7109375" style="225" customWidth="1"/>
    <col min="7" max="16384" width="11.421875" style="225" customWidth="1"/>
  </cols>
  <sheetData>
    <row r="1" spans="1:6" ht="11.25" customHeight="1">
      <c r="A1" s="3" t="s">
        <v>42</v>
      </c>
      <c r="B1" s="3"/>
      <c r="C1" s="4"/>
      <c r="D1" s="4"/>
      <c r="E1" s="4"/>
      <c r="F1" s="7"/>
    </row>
    <row r="2" spans="1:5" ht="11.25" customHeight="1">
      <c r="A2" s="3" t="s">
        <v>167</v>
      </c>
      <c r="B2" s="3"/>
      <c r="C2" s="4"/>
      <c r="D2" s="4"/>
      <c r="E2" s="4"/>
    </row>
    <row r="3" spans="1:5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49" t="s">
        <v>119</v>
      </c>
      <c r="B5" s="49"/>
      <c r="C5" s="50"/>
      <c r="D5" s="50"/>
      <c r="E5" s="50"/>
      <c r="F5" s="259" t="s">
        <v>66</v>
      </c>
    </row>
    <row r="6" spans="1:5" s="17" customFormat="1" ht="9.75">
      <c r="A6" s="51"/>
      <c r="B6" s="51"/>
      <c r="C6" s="50"/>
      <c r="D6" s="50"/>
      <c r="E6" s="50"/>
    </row>
    <row r="7" spans="1:6" ht="15" customHeight="1">
      <c r="A7" s="14" t="s">
        <v>44</v>
      </c>
      <c r="B7" s="15" t="s">
        <v>45</v>
      </c>
      <c r="C7" s="46" t="s">
        <v>61</v>
      </c>
      <c r="D7" s="46" t="s">
        <v>62</v>
      </c>
      <c r="E7" s="46" t="s">
        <v>63</v>
      </c>
      <c r="F7" s="47" t="s">
        <v>64</v>
      </c>
    </row>
    <row r="8" spans="1:6" ht="9.75">
      <c r="A8" s="131" t="s">
        <v>984</v>
      </c>
      <c r="B8" s="131" t="s">
        <v>985</v>
      </c>
      <c r="C8" s="106">
        <v>26008562.76</v>
      </c>
      <c r="D8" s="133">
        <v>31222056.17</v>
      </c>
      <c r="E8" s="106">
        <f>D8-C8</f>
        <v>5213493.41</v>
      </c>
      <c r="F8" s="108"/>
    </row>
    <row r="9" spans="1:6" ht="9.75">
      <c r="A9" s="131" t="s">
        <v>986</v>
      </c>
      <c r="B9" s="131" t="s">
        <v>987</v>
      </c>
      <c r="C9" s="106">
        <v>0.01</v>
      </c>
      <c r="D9" s="133">
        <v>0.01</v>
      </c>
      <c r="E9" s="106">
        <f>D9-C9</f>
        <v>0</v>
      </c>
      <c r="F9" s="108"/>
    </row>
    <row r="10" spans="1:6" ht="9.75">
      <c r="A10" s="131" t="s">
        <v>988</v>
      </c>
      <c r="B10" s="131" t="s">
        <v>989</v>
      </c>
      <c r="C10" s="106">
        <v>26919979.04</v>
      </c>
      <c r="D10" s="133">
        <v>29564728.31</v>
      </c>
      <c r="E10" s="106">
        <f>D10-C10</f>
        <v>2644749.2699999996</v>
      </c>
      <c r="F10" s="108"/>
    </row>
    <row r="11" spans="1:6" ht="9.75">
      <c r="A11" s="128"/>
      <c r="B11" s="128" t="s">
        <v>185</v>
      </c>
      <c r="C11" s="110">
        <f>SUM(C8:C10)</f>
        <v>52928541.81</v>
      </c>
      <c r="D11" s="110">
        <f>SUM(D8:D10)</f>
        <v>60786784.49</v>
      </c>
      <c r="E11" s="110">
        <f>SUM(E8:E10)</f>
        <v>7858242.68</v>
      </c>
      <c r="F11" s="128"/>
    </row>
    <row r="12" spans="1:6" ht="9.75">
      <c r="A12" s="121"/>
      <c r="B12" s="121"/>
      <c r="C12" s="124"/>
      <c r="D12" s="124"/>
      <c r="E12" s="124"/>
      <c r="F12" s="121"/>
    </row>
    <row r="13" spans="1:6" ht="9.75">
      <c r="A13" s="121"/>
      <c r="B13" s="121"/>
      <c r="C13" s="124"/>
      <c r="D13" s="124"/>
      <c r="E13" s="124"/>
      <c r="F13" s="121"/>
    </row>
    <row r="14" spans="1:6" ht="11.25" customHeight="1">
      <c r="A14" s="290" t="s">
        <v>306</v>
      </c>
      <c r="B14" s="52"/>
      <c r="C14" s="50"/>
      <c r="D14" s="50"/>
      <c r="E14" s="50"/>
      <c r="F14" s="259" t="s">
        <v>66</v>
      </c>
    </row>
    <row r="15" spans="1:5" ht="9.75">
      <c r="A15" s="223"/>
      <c r="B15" s="223"/>
      <c r="C15" s="282"/>
      <c r="D15" s="282"/>
      <c r="E15" s="282"/>
    </row>
    <row r="16" spans="1:6" ht="15" customHeight="1">
      <c r="A16" s="14" t="s">
        <v>44</v>
      </c>
      <c r="B16" s="15" t="s">
        <v>45</v>
      </c>
      <c r="C16" s="46" t="s">
        <v>61</v>
      </c>
      <c r="D16" s="46" t="s">
        <v>62</v>
      </c>
      <c r="E16" s="46" t="s">
        <v>63</v>
      </c>
      <c r="F16" s="47" t="s">
        <v>64</v>
      </c>
    </row>
    <row r="17" spans="1:6" ht="11.25" customHeight="1">
      <c r="A17" s="122" t="s">
        <v>990</v>
      </c>
      <c r="B17" s="131" t="s">
        <v>985</v>
      </c>
      <c r="C17" s="106">
        <v>0</v>
      </c>
      <c r="D17" s="106">
        <v>29307781.37</v>
      </c>
      <c r="E17" s="106">
        <f>D17-C17</f>
        <v>29307781.37</v>
      </c>
      <c r="F17" s="108"/>
    </row>
    <row r="18" spans="1:6" ht="11.25" customHeight="1">
      <c r="A18" s="122" t="s">
        <v>991</v>
      </c>
      <c r="B18" s="131" t="s">
        <v>992</v>
      </c>
      <c r="C18" s="106">
        <v>0</v>
      </c>
      <c r="D18" s="106">
        <v>20062256.13</v>
      </c>
      <c r="E18" s="106">
        <f>D18-C18</f>
        <v>20062256.13</v>
      </c>
      <c r="F18" s="108"/>
    </row>
    <row r="19" spans="1:6" ht="9.75">
      <c r="A19" s="128"/>
      <c r="B19" s="128" t="s">
        <v>307</v>
      </c>
      <c r="C19" s="110">
        <f>SUM(C17:C18)</f>
        <v>0</v>
      </c>
      <c r="D19" s="110">
        <f>SUM(D17:D18)</f>
        <v>49370037.5</v>
      </c>
      <c r="E19" s="110">
        <f>SUM(E17:E18)</f>
        <v>49370037.5</v>
      </c>
      <c r="F19" s="128"/>
    </row>
    <row r="20" spans="1:6" ht="9.75">
      <c r="A20" s="121"/>
      <c r="B20" s="121"/>
      <c r="C20" s="124"/>
      <c r="D20" s="124"/>
      <c r="E20" s="124"/>
      <c r="F20" s="121"/>
    </row>
    <row r="21" spans="1:6" ht="9.75">
      <c r="A21" s="121"/>
      <c r="B21" s="121"/>
      <c r="C21" s="124"/>
      <c r="D21" s="124"/>
      <c r="E21" s="124"/>
      <c r="F21" s="121"/>
    </row>
    <row r="22" spans="1:6" ht="11.25" customHeight="1">
      <c r="A22" s="52" t="s">
        <v>121</v>
      </c>
      <c r="B22" s="121"/>
      <c r="C22" s="53"/>
      <c r="D22" s="53"/>
      <c r="E22" s="41"/>
      <c r="F22" s="42" t="s">
        <v>67</v>
      </c>
    </row>
    <row r="23" spans="1:3" ht="9.75">
      <c r="A23" s="35"/>
      <c r="B23" s="35"/>
      <c r="C23" s="19"/>
    </row>
    <row r="24" spans="1:6" ht="15" customHeight="1">
      <c r="A24" s="14" t="s">
        <v>44</v>
      </c>
      <c r="B24" s="15" t="s">
        <v>45</v>
      </c>
      <c r="C24" s="46" t="s">
        <v>61</v>
      </c>
      <c r="D24" s="46" t="s">
        <v>62</v>
      </c>
      <c r="E24" s="46" t="s">
        <v>63</v>
      </c>
      <c r="F24" s="47" t="s">
        <v>64</v>
      </c>
    </row>
    <row r="25" spans="1:6" ht="9.75">
      <c r="A25" s="131"/>
      <c r="B25" s="294" t="s">
        <v>322</v>
      </c>
      <c r="C25" s="106"/>
      <c r="D25" s="133"/>
      <c r="E25" s="133"/>
      <c r="F25" s="108"/>
    </row>
    <row r="26" spans="1:6" ht="9.75">
      <c r="A26" s="134"/>
      <c r="B26" s="134" t="s">
        <v>186</v>
      </c>
      <c r="C26" s="135">
        <f>SUM(C25:C25)</f>
        <v>0</v>
      </c>
      <c r="D26" s="135">
        <f>SUM(D25:D25)</f>
        <v>0</v>
      </c>
      <c r="E26" s="135">
        <f>SUM(E25:E25)</f>
        <v>0</v>
      </c>
      <c r="F26" s="135"/>
    </row>
    <row r="27" spans="1:6" ht="9.75">
      <c r="A27" s="115"/>
      <c r="B27" s="116"/>
      <c r="C27" s="117"/>
      <c r="D27" s="117"/>
      <c r="E27" s="117"/>
      <c r="F27" s="116"/>
    </row>
  </sheetData>
  <sheetProtection/>
  <dataValidations count="6">
    <dataValidation allowBlank="1" showInputMessage="1" showErrorMessage="1" prompt="Saldo al 31 de diciembre del año anterior del ejercio que se presenta." sqref="C7 C16 C24"/>
    <dataValidation allowBlank="1" showInputMessage="1" showErrorMessage="1" prompt="Corresponde al número de la cuenta de acuerdo al Plan de Cuentas emitido por el CONAC (DOF 23/12/2015)." sqref="A7 A16 A24"/>
    <dataValidation allowBlank="1" showInputMessage="1" showErrorMessage="1" prompt="Indicar el medio como se está amortizando el intangible, por tiempo, por uso." sqref="F7 F24 F16"/>
    <dataValidation allowBlank="1" showInputMessage="1" showErrorMessage="1" prompt="Diferencia entre el saldo final y el inicial presentados." sqref="E7 E24 E16"/>
    <dataValidation allowBlank="1" showInputMessage="1" showErrorMessage="1" prompt="Corresponde al nombre o descripción de la cuenta de acuerdo al Plan de Cuentas emitido por el CONAC." sqref="B7 B24 B16"/>
    <dataValidation allowBlank="1" showInputMessage="1" showErrorMessage="1" prompt="Importe final del periodo que corresponde la información financiera trimestral que se presenta." sqref="D7 D16 D2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view="pageBreakPreview" zoomScale="90" zoomScaleNormal="90" zoomScaleSheetLayoutView="90" zoomScalePageLayoutView="0" workbookViewId="0" topLeftCell="A1">
      <selection activeCell="A8" sqref="A8:H8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9.75">
      <c r="A1" s="3" t="s">
        <v>42</v>
      </c>
      <c r="B1" s="3"/>
      <c r="C1" s="3"/>
      <c r="D1" s="3"/>
      <c r="E1" s="3"/>
      <c r="F1" s="3"/>
      <c r="G1" s="3"/>
      <c r="H1" s="7"/>
    </row>
    <row r="2" spans="1:8" ht="9.75">
      <c r="A2" s="3" t="s">
        <v>167</v>
      </c>
      <c r="B2" s="3"/>
      <c r="C2" s="3"/>
      <c r="D2" s="3"/>
      <c r="E2" s="3"/>
      <c r="F2" s="3"/>
      <c r="G2" s="3"/>
      <c r="H2" s="8"/>
    </row>
    <row r="3" spans="1:8" ht="9.7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07"/>
    </row>
    <row r="5" spans="1:8" ht="11.25" customHeight="1">
      <c r="A5" s="55" t="s">
        <v>69</v>
      </c>
      <c r="B5" s="56"/>
      <c r="C5" s="207"/>
      <c r="D5" s="207"/>
      <c r="E5" s="51"/>
      <c r="F5" s="51"/>
      <c r="G5" s="51"/>
      <c r="H5" s="206" t="s">
        <v>68</v>
      </c>
    </row>
    <row r="6" spans="10:17" ht="9.75">
      <c r="J6" s="320"/>
      <c r="K6" s="320"/>
      <c r="L6" s="320"/>
      <c r="M6" s="320"/>
      <c r="N6" s="320"/>
      <c r="O6" s="320"/>
      <c r="P6" s="320"/>
      <c r="Q6" s="320"/>
    </row>
    <row r="7" ht="9.75">
      <c r="A7" s="3" t="s">
        <v>70</v>
      </c>
    </row>
    <row r="8" spans="1:8" ht="52.5" customHeight="1">
      <c r="A8" s="321" t="s">
        <v>993</v>
      </c>
      <c r="B8" s="322"/>
      <c r="C8" s="322"/>
      <c r="D8" s="322"/>
      <c r="E8" s="322"/>
      <c r="F8" s="322"/>
      <c r="G8" s="322"/>
      <c r="H8" s="323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84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SheetLayoutView="100" zoomScalePageLayoutView="0" workbookViewId="0" topLeftCell="A1">
      <selection activeCell="A1" sqref="A1:D26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3" width="17.7109375" style="9" customWidth="1"/>
    <col min="4" max="4" width="17.7109375" style="225" customWidth="1"/>
    <col min="5" max="16384" width="11.421875" style="225" customWidth="1"/>
  </cols>
  <sheetData>
    <row r="1" spans="1:4" ht="9.75">
      <c r="A1" s="57" t="s">
        <v>42</v>
      </c>
      <c r="B1" s="57"/>
      <c r="C1" s="6"/>
      <c r="D1" s="7"/>
    </row>
    <row r="2" spans="1:3" ht="9.75">
      <c r="A2" s="57" t="s">
        <v>167</v>
      </c>
      <c r="B2" s="57"/>
      <c r="C2" s="6"/>
    </row>
    <row r="3" spans="1:4" ht="9.75">
      <c r="A3" s="32"/>
      <c r="B3" s="32"/>
      <c r="C3" s="58"/>
      <c r="D3" s="32"/>
    </row>
    <row r="4" spans="1:4" ht="9.75">
      <c r="A4" s="32"/>
      <c r="B4" s="32"/>
      <c r="C4" s="58"/>
      <c r="D4" s="32"/>
    </row>
    <row r="5" spans="1:4" s="27" customFormat="1" ht="11.25" customHeight="1">
      <c r="A5" s="49" t="s">
        <v>188</v>
      </c>
      <c r="B5" s="224"/>
      <c r="C5" s="59"/>
      <c r="D5" s="60" t="s">
        <v>71</v>
      </c>
    </row>
    <row r="6" spans="1:4" ht="9.75">
      <c r="A6" s="61"/>
      <c r="B6" s="61"/>
      <c r="C6" s="62"/>
      <c r="D6" s="61"/>
    </row>
    <row r="7" spans="1:4" ht="15" customHeight="1">
      <c r="A7" s="14" t="s">
        <v>44</v>
      </c>
      <c r="B7" s="15" t="s">
        <v>45</v>
      </c>
      <c r="C7" s="16" t="s">
        <v>46</v>
      </c>
      <c r="D7" s="40" t="s">
        <v>53</v>
      </c>
    </row>
    <row r="8" spans="1:4" ht="9.75">
      <c r="A8" s="131" t="s">
        <v>994</v>
      </c>
      <c r="B8" s="297" t="s">
        <v>995</v>
      </c>
      <c r="C8" s="133">
        <v>2310</v>
      </c>
      <c r="D8" s="136"/>
    </row>
    <row r="9" spans="1:4" ht="9.75">
      <c r="A9" s="131" t="s">
        <v>996</v>
      </c>
      <c r="B9" s="297" t="s">
        <v>997</v>
      </c>
      <c r="C9" s="133">
        <v>1360314.95</v>
      </c>
      <c r="D9" s="136"/>
    </row>
    <row r="10" spans="1:4" ht="9.75">
      <c r="A10" s="131" t="s">
        <v>998</v>
      </c>
      <c r="B10" s="297" t="s">
        <v>999</v>
      </c>
      <c r="C10" s="133">
        <v>950000</v>
      </c>
      <c r="D10" s="136"/>
    </row>
    <row r="11" spans="1:4" ht="9.75">
      <c r="A11" s="131" t="s">
        <v>1000</v>
      </c>
      <c r="B11" s="297" t="s">
        <v>1001</v>
      </c>
      <c r="C11" s="133">
        <v>22000</v>
      </c>
      <c r="D11" s="136"/>
    </row>
    <row r="12" spans="1:4" ht="9.75">
      <c r="A12" s="131" t="s">
        <v>1002</v>
      </c>
      <c r="B12" s="297" t="s">
        <v>1003</v>
      </c>
      <c r="C12" s="133">
        <v>54050</v>
      </c>
      <c r="D12" s="136"/>
    </row>
    <row r="13" spans="1:4" ht="9.75">
      <c r="A13" s="131" t="s">
        <v>1004</v>
      </c>
      <c r="B13" s="297" t="s">
        <v>1005</v>
      </c>
      <c r="C13" s="133">
        <v>5000</v>
      </c>
      <c r="D13" s="136"/>
    </row>
    <row r="14" spans="1:4" ht="9.75">
      <c r="A14" s="131" t="s">
        <v>1006</v>
      </c>
      <c r="B14" s="297" t="s">
        <v>1007</v>
      </c>
      <c r="C14" s="133">
        <v>28000</v>
      </c>
      <c r="D14" s="136"/>
    </row>
    <row r="15" spans="1:4" ht="9.75">
      <c r="A15" s="131" t="s">
        <v>1008</v>
      </c>
      <c r="B15" s="297" t="s">
        <v>1009</v>
      </c>
      <c r="C15" s="133">
        <v>14513.92</v>
      </c>
      <c r="D15" s="136"/>
    </row>
    <row r="16" spans="1:4" ht="9.75">
      <c r="A16" s="131" t="s">
        <v>1010</v>
      </c>
      <c r="B16" s="297" t="s">
        <v>1011</v>
      </c>
      <c r="C16" s="133">
        <v>147626.24</v>
      </c>
      <c r="D16" s="136"/>
    </row>
    <row r="17" spans="1:4" ht="9.75">
      <c r="A17" s="131" t="s">
        <v>1012</v>
      </c>
      <c r="B17" s="297" t="s">
        <v>1013</v>
      </c>
      <c r="C17" s="133">
        <v>18000</v>
      </c>
      <c r="D17" s="136"/>
    </row>
    <row r="18" spans="1:4" ht="9.75">
      <c r="A18" s="131" t="s">
        <v>1014</v>
      </c>
      <c r="B18" s="297" t="s">
        <v>1015</v>
      </c>
      <c r="C18" s="133">
        <v>87200</v>
      </c>
      <c r="D18" s="136"/>
    </row>
    <row r="19" spans="1:4" ht="9.75">
      <c r="A19" s="119"/>
      <c r="B19" s="119" t="s">
        <v>189</v>
      </c>
      <c r="C19" s="113">
        <f>SUM(C8:C18)</f>
        <v>2689015.1100000003</v>
      </c>
      <c r="D19" s="137"/>
    </row>
    <row r="22" spans="1:4" ht="11.25" customHeight="1">
      <c r="A22" s="49" t="s">
        <v>120</v>
      </c>
      <c r="B22" s="224"/>
      <c r="C22" s="59"/>
      <c r="D22" s="60" t="s">
        <v>71</v>
      </c>
    </row>
    <row r="23" spans="1:4" ht="9.75">
      <c r="A23" s="61"/>
      <c r="B23" s="61"/>
      <c r="C23" s="62"/>
      <c r="D23" s="61"/>
    </row>
    <row r="24" spans="1:4" ht="15" customHeight="1">
      <c r="A24" s="14" t="s">
        <v>44</v>
      </c>
      <c r="B24" s="15" t="s">
        <v>45</v>
      </c>
      <c r="C24" s="16" t="s">
        <v>46</v>
      </c>
      <c r="D24" s="40" t="s">
        <v>53</v>
      </c>
    </row>
    <row r="25" spans="1:4" ht="9.75">
      <c r="A25" s="132"/>
      <c r="B25" s="294" t="s">
        <v>322</v>
      </c>
      <c r="C25" s="124"/>
      <c r="D25" s="136"/>
    </row>
    <row r="26" spans="1:4" ht="9.75">
      <c r="A26" s="119"/>
      <c r="B26" s="119" t="s">
        <v>187</v>
      </c>
      <c r="C26" s="113">
        <f>SUM(C25:C25)</f>
        <v>0</v>
      </c>
      <c r="D26" s="137"/>
    </row>
  </sheetData>
  <sheetProtection/>
  <dataValidations count="4"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aracterísticas cualitativas significativas que les impacten financieramente." sqref="D7 D24"/>
    <dataValidation allowBlank="1" showInputMessage="1" showErrorMessage="1" prompt="Saldo final de la Información Financiera Trimestral que se presenta (trimestral: 1er, 2do, 3ro. o 4to.)." sqref="C7 C2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1"/>
  <sheetViews>
    <sheetView zoomScaleSheetLayoutView="100" zoomScalePageLayoutView="0" workbookViewId="0" topLeftCell="A1">
      <selection activeCell="A1" sqref="A1:H481"/>
    </sheetView>
  </sheetViews>
  <sheetFormatPr defaultColWidth="13.7109375" defaultRowHeight="15"/>
  <cols>
    <col min="1" max="1" width="20.7109375" style="225" customWidth="1"/>
    <col min="2" max="2" width="50.7109375" style="225" customWidth="1"/>
    <col min="3" max="7" width="17.7109375" style="9" customWidth="1"/>
    <col min="8" max="8" width="17.7109375" style="225" customWidth="1"/>
    <col min="9" max="16384" width="13.7109375" style="225" customWidth="1"/>
  </cols>
  <sheetData>
    <row r="1" spans="1:8" ht="11.25" customHeight="1">
      <c r="A1" s="3" t="s">
        <v>42</v>
      </c>
      <c r="B1" s="3"/>
      <c r="C1" s="4"/>
      <c r="D1" s="4"/>
      <c r="E1" s="4"/>
      <c r="F1" s="4"/>
      <c r="G1" s="4"/>
      <c r="H1" s="7"/>
    </row>
    <row r="2" spans="1:8" ht="9.75">
      <c r="A2" s="3" t="s">
        <v>167</v>
      </c>
      <c r="B2" s="3"/>
      <c r="C2" s="4"/>
      <c r="D2" s="4"/>
      <c r="E2" s="4"/>
      <c r="F2" s="4"/>
      <c r="G2" s="4"/>
      <c r="H2" s="9"/>
    </row>
    <row r="3" ht="9.75">
      <c r="H3" s="9"/>
    </row>
    <row r="4" ht="9.75">
      <c r="H4" s="9"/>
    </row>
    <row r="5" spans="1:8" ht="11.25" customHeight="1">
      <c r="A5" s="10" t="s">
        <v>190</v>
      </c>
      <c r="B5" s="259"/>
      <c r="C5" s="64"/>
      <c r="D5" s="64"/>
      <c r="E5" s="64"/>
      <c r="F5" s="64"/>
      <c r="G5" s="64"/>
      <c r="H5" s="65" t="s">
        <v>72</v>
      </c>
    </row>
    <row r="6" ht="9.75">
      <c r="A6" s="223"/>
    </row>
    <row r="7" spans="1:8" ht="15" customHeight="1">
      <c r="A7" s="14" t="s">
        <v>44</v>
      </c>
      <c r="B7" s="15" t="s">
        <v>45</v>
      </c>
      <c r="C7" s="16" t="s">
        <v>46</v>
      </c>
      <c r="D7" s="30" t="s">
        <v>49</v>
      </c>
      <c r="E7" s="30" t="s">
        <v>50</v>
      </c>
      <c r="F7" s="30" t="s">
        <v>51</v>
      </c>
      <c r="G7" s="31" t="s">
        <v>52</v>
      </c>
      <c r="H7" s="15" t="s">
        <v>53</v>
      </c>
    </row>
    <row r="8" spans="1:8" ht="9.75">
      <c r="A8" s="122" t="s">
        <v>1016</v>
      </c>
      <c r="B8" s="122" t="s">
        <v>1017</v>
      </c>
      <c r="C8" s="106">
        <v>28209427.36</v>
      </c>
      <c r="D8" s="106">
        <f>+C8</f>
        <v>28209427.36</v>
      </c>
      <c r="E8" s="106"/>
      <c r="F8" s="106"/>
      <c r="G8" s="106"/>
      <c r="H8" s="138"/>
    </row>
    <row r="9" spans="1:8" ht="9.75">
      <c r="A9" s="122" t="s">
        <v>1018</v>
      </c>
      <c r="B9" s="122" t="s">
        <v>1019</v>
      </c>
      <c r="C9" s="106">
        <v>-1372697.54</v>
      </c>
      <c r="D9" s="106">
        <f aca="true" t="shared" si="0" ref="D9:D72">+C9</f>
        <v>-1372697.54</v>
      </c>
      <c r="E9" s="106"/>
      <c r="F9" s="106"/>
      <c r="G9" s="106"/>
      <c r="H9" s="138"/>
    </row>
    <row r="10" spans="1:8" ht="9.75">
      <c r="A10" s="122" t="s">
        <v>1020</v>
      </c>
      <c r="B10" s="122" t="s">
        <v>1021</v>
      </c>
      <c r="C10" s="106">
        <v>609.14</v>
      </c>
      <c r="D10" s="106">
        <f t="shared" si="0"/>
        <v>609.14</v>
      </c>
      <c r="E10" s="106"/>
      <c r="F10" s="106"/>
      <c r="G10" s="106"/>
      <c r="H10" s="138"/>
    </row>
    <row r="11" spans="1:8" ht="9.75">
      <c r="A11" s="122" t="s">
        <v>1022</v>
      </c>
      <c r="B11" s="122" t="s">
        <v>1023</v>
      </c>
      <c r="C11" s="106">
        <v>399394.13</v>
      </c>
      <c r="D11" s="106">
        <f t="shared" si="0"/>
        <v>399394.13</v>
      </c>
      <c r="E11" s="106"/>
      <c r="F11" s="106"/>
      <c r="G11" s="106"/>
      <c r="H11" s="138"/>
    </row>
    <row r="12" spans="1:8" ht="9.75">
      <c r="A12" s="122" t="s">
        <v>1024</v>
      </c>
      <c r="B12" s="122" t="s">
        <v>1025</v>
      </c>
      <c r="C12" s="106">
        <v>-1367991.3</v>
      </c>
      <c r="D12" s="106">
        <f t="shared" si="0"/>
        <v>-1367991.3</v>
      </c>
      <c r="E12" s="106"/>
      <c r="F12" s="106"/>
      <c r="G12" s="106"/>
      <c r="H12" s="138"/>
    </row>
    <row r="13" spans="1:8" ht="9.75">
      <c r="A13" s="122" t="s">
        <v>1026</v>
      </c>
      <c r="B13" s="122" t="s">
        <v>1027</v>
      </c>
      <c r="C13" s="106">
        <v>12.95</v>
      </c>
      <c r="D13" s="106">
        <f t="shared" si="0"/>
        <v>12.95</v>
      </c>
      <c r="E13" s="106"/>
      <c r="F13" s="106"/>
      <c r="G13" s="106"/>
      <c r="H13" s="138"/>
    </row>
    <row r="14" spans="1:8" ht="9.75">
      <c r="A14" s="122" t="s">
        <v>1028</v>
      </c>
      <c r="B14" s="122" t="s">
        <v>1029</v>
      </c>
      <c r="C14" s="106">
        <v>2300.06</v>
      </c>
      <c r="D14" s="106">
        <f t="shared" si="0"/>
        <v>2300.06</v>
      </c>
      <c r="E14" s="106"/>
      <c r="F14" s="106"/>
      <c r="G14" s="106"/>
      <c r="H14" s="138"/>
    </row>
    <row r="15" spans="1:8" ht="9.75">
      <c r="A15" s="122" t="s">
        <v>1030</v>
      </c>
      <c r="B15" s="122" t="s">
        <v>1031</v>
      </c>
      <c r="C15" s="106">
        <v>3636.6</v>
      </c>
      <c r="D15" s="106">
        <f t="shared" si="0"/>
        <v>3636.6</v>
      </c>
      <c r="E15" s="106"/>
      <c r="F15" s="106"/>
      <c r="G15" s="106"/>
      <c r="H15" s="138"/>
    </row>
    <row r="16" spans="1:8" ht="9.75">
      <c r="A16" s="122" t="s">
        <v>1032</v>
      </c>
      <c r="B16" s="122" t="s">
        <v>478</v>
      </c>
      <c r="C16" s="106">
        <v>1483961.09</v>
      </c>
      <c r="D16" s="106">
        <f t="shared" si="0"/>
        <v>1483961.09</v>
      </c>
      <c r="E16" s="106"/>
      <c r="F16" s="106"/>
      <c r="G16" s="106"/>
      <c r="H16" s="138"/>
    </row>
    <row r="17" spans="1:8" ht="9.75">
      <c r="A17" s="122" t="s">
        <v>1033</v>
      </c>
      <c r="B17" s="122" t="s">
        <v>1034</v>
      </c>
      <c r="C17" s="106">
        <v>541447.06</v>
      </c>
      <c r="D17" s="106">
        <f t="shared" si="0"/>
        <v>541447.06</v>
      </c>
      <c r="E17" s="106"/>
      <c r="F17" s="106"/>
      <c r="G17" s="106"/>
      <c r="H17" s="138"/>
    </row>
    <row r="18" spans="1:8" ht="9.75">
      <c r="A18" s="122" t="s">
        <v>1035</v>
      </c>
      <c r="B18" s="122" t="s">
        <v>1036</v>
      </c>
      <c r="C18" s="106">
        <v>56171.84</v>
      </c>
      <c r="D18" s="106">
        <f t="shared" si="0"/>
        <v>56171.84</v>
      </c>
      <c r="E18" s="106"/>
      <c r="F18" s="106"/>
      <c r="G18" s="106"/>
      <c r="H18" s="138"/>
    </row>
    <row r="19" spans="1:8" ht="9.75">
      <c r="A19" s="122" t="s">
        <v>1037</v>
      </c>
      <c r="B19" s="122" t="s">
        <v>1038</v>
      </c>
      <c r="C19" s="106">
        <v>660435.79</v>
      </c>
      <c r="D19" s="106">
        <f t="shared" si="0"/>
        <v>660435.79</v>
      </c>
      <c r="E19" s="106"/>
      <c r="F19" s="106"/>
      <c r="G19" s="106"/>
      <c r="H19" s="138"/>
    </row>
    <row r="20" spans="1:8" ht="9.75">
      <c r="A20" s="122" t="s">
        <v>1039</v>
      </c>
      <c r="B20" s="122" t="s">
        <v>1040</v>
      </c>
      <c r="C20" s="106">
        <v>186416.64</v>
      </c>
      <c r="D20" s="106">
        <f t="shared" si="0"/>
        <v>186416.64</v>
      </c>
      <c r="E20" s="106"/>
      <c r="F20" s="106"/>
      <c r="G20" s="106"/>
      <c r="H20" s="138"/>
    </row>
    <row r="21" spans="1:8" ht="9.75">
      <c r="A21" s="122" t="s">
        <v>1041</v>
      </c>
      <c r="B21" s="122" t="s">
        <v>1042</v>
      </c>
      <c r="C21" s="106">
        <v>906989.5</v>
      </c>
      <c r="D21" s="106">
        <f t="shared" si="0"/>
        <v>906989.5</v>
      </c>
      <c r="E21" s="106"/>
      <c r="F21" s="106"/>
      <c r="G21" s="106"/>
      <c r="H21" s="138"/>
    </row>
    <row r="22" spans="1:8" ht="9.75">
      <c r="A22" s="122" t="s">
        <v>1043</v>
      </c>
      <c r="B22" s="122" t="s">
        <v>1044</v>
      </c>
      <c r="C22" s="106">
        <v>43442</v>
      </c>
      <c r="D22" s="106">
        <f t="shared" si="0"/>
        <v>43442</v>
      </c>
      <c r="E22" s="106"/>
      <c r="F22" s="106"/>
      <c r="G22" s="106"/>
      <c r="H22" s="138"/>
    </row>
    <row r="23" spans="1:8" ht="9.75">
      <c r="A23" s="122" t="s">
        <v>1045</v>
      </c>
      <c r="B23" s="122" t="s">
        <v>1046</v>
      </c>
      <c r="C23" s="106">
        <v>193250.04</v>
      </c>
      <c r="D23" s="106">
        <f t="shared" si="0"/>
        <v>193250.04</v>
      </c>
      <c r="E23" s="106"/>
      <c r="F23" s="106"/>
      <c r="G23" s="106"/>
      <c r="H23" s="138"/>
    </row>
    <row r="24" spans="1:8" ht="9.75">
      <c r="A24" s="122" t="s">
        <v>1047</v>
      </c>
      <c r="B24" s="122" t="s">
        <v>1048</v>
      </c>
      <c r="C24" s="106">
        <v>12551.2</v>
      </c>
      <c r="D24" s="106">
        <f t="shared" si="0"/>
        <v>12551.2</v>
      </c>
      <c r="E24" s="106"/>
      <c r="F24" s="106"/>
      <c r="G24" s="106"/>
      <c r="H24" s="138"/>
    </row>
    <row r="25" spans="1:8" ht="9.75">
      <c r="A25" s="122" t="s">
        <v>1049</v>
      </c>
      <c r="B25" s="122" t="s">
        <v>1050</v>
      </c>
      <c r="C25" s="106">
        <v>89876.8</v>
      </c>
      <c r="D25" s="106">
        <f t="shared" si="0"/>
        <v>89876.8</v>
      </c>
      <c r="E25" s="106"/>
      <c r="F25" s="106"/>
      <c r="G25" s="106"/>
      <c r="H25" s="138"/>
    </row>
    <row r="26" spans="1:8" ht="9.75">
      <c r="A26" s="122" t="s">
        <v>1051</v>
      </c>
      <c r="B26" s="122" t="s">
        <v>1052</v>
      </c>
      <c r="C26" s="106">
        <v>875532.55</v>
      </c>
      <c r="D26" s="106">
        <f t="shared" si="0"/>
        <v>875532.55</v>
      </c>
      <c r="E26" s="106"/>
      <c r="F26" s="106"/>
      <c r="G26" s="106"/>
      <c r="H26" s="138"/>
    </row>
    <row r="27" spans="1:8" ht="9.75">
      <c r="A27" s="122" t="s">
        <v>1053</v>
      </c>
      <c r="B27" s="122" t="s">
        <v>1054</v>
      </c>
      <c r="C27" s="106">
        <v>18137.8</v>
      </c>
      <c r="D27" s="106">
        <f t="shared" si="0"/>
        <v>18137.8</v>
      </c>
      <c r="E27" s="106"/>
      <c r="F27" s="106"/>
      <c r="G27" s="106"/>
      <c r="H27" s="138"/>
    </row>
    <row r="28" spans="1:8" ht="9.75">
      <c r="A28" s="122" t="s">
        <v>1055</v>
      </c>
      <c r="B28" s="122" t="s">
        <v>1056</v>
      </c>
      <c r="C28" s="106">
        <v>23215.08</v>
      </c>
      <c r="D28" s="106">
        <f t="shared" si="0"/>
        <v>23215.08</v>
      </c>
      <c r="E28" s="106"/>
      <c r="F28" s="106"/>
      <c r="G28" s="106"/>
      <c r="H28" s="138"/>
    </row>
    <row r="29" spans="1:8" ht="9.75">
      <c r="A29" s="122" t="s">
        <v>1057</v>
      </c>
      <c r="B29" s="122" t="s">
        <v>1058</v>
      </c>
      <c r="C29" s="106">
        <v>467616.28</v>
      </c>
      <c r="D29" s="106">
        <f t="shared" si="0"/>
        <v>467616.28</v>
      </c>
      <c r="E29" s="106"/>
      <c r="F29" s="106"/>
      <c r="G29" s="106"/>
      <c r="H29" s="138"/>
    </row>
    <row r="30" spans="1:8" ht="9.75">
      <c r="A30" s="122" t="s">
        <v>1059</v>
      </c>
      <c r="B30" s="122" t="s">
        <v>1060</v>
      </c>
      <c r="C30" s="106">
        <v>2610</v>
      </c>
      <c r="D30" s="106">
        <f t="shared" si="0"/>
        <v>2610</v>
      </c>
      <c r="E30" s="106"/>
      <c r="F30" s="106"/>
      <c r="G30" s="106"/>
      <c r="H30" s="138"/>
    </row>
    <row r="31" spans="1:8" ht="9.75">
      <c r="A31" s="122" t="s">
        <v>1061</v>
      </c>
      <c r="B31" s="122" t="s">
        <v>1062</v>
      </c>
      <c r="C31" s="106">
        <v>405146.45</v>
      </c>
      <c r="D31" s="106">
        <f t="shared" si="0"/>
        <v>405146.45</v>
      </c>
      <c r="E31" s="106"/>
      <c r="F31" s="106"/>
      <c r="G31" s="106"/>
      <c r="H31" s="138"/>
    </row>
    <row r="32" spans="1:8" ht="9.75">
      <c r="A32" s="122" t="s">
        <v>1063</v>
      </c>
      <c r="B32" s="122" t="s">
        <v>1064</v>
      </c>
      <c r="C32" s="106">
        <v>36024.24</v>
      </c>
      <c r="D32" s="106">
        <f t="shared" si="0"/>
        <v>36024.24</v>
      </c>
      <c r="E32" s="106"/>
      <c r="F32" s="106"/>
      <c r="G32" s="106"/>
      <c r="H32" s="138"/>
    </row>
    <row r="33" spans="1:8" ht="9.75">
      <c r="A33" s="122" t="s">
        <v>1065</v>
      </c>
      <c r="B33" s="122" t="s">
        <v>1066</v>
      </c>
      <c r="C33" s="106">
        <v>11938.15</v>
      </c>
      <c r="D33" s="106">
        <f t="shared" si="0"/>
        <v>11938.15</v>
      </c>
      <c r="E33" s="106"/>
      <c r="F33" s="106"/>
      <c r="G33" s="106"/>
      <c r="H33" s="138"/>
    </row>
    <row r="34" spans="1:8" ht="9.75">
      <c r="A34" s="122" t="s">
        <v>1067</v>
      </c>
      <c r="B34" s="122" t="s">
        <v>1068</v>
      </c>
      <c r="C34" s="106">
        <v>326161.15</v>
      </c>
      <c r="D34" s="106">
        <f t="shared" si="0"/>
        <v>326161.15</v>
      </c>
      <c r="E34" s="106"/>
      <c r="F34" s="106"/>
      <c r="G34" s="106"/>
      <c r="H34" s="138"/>
    </row>
    <row r="35" spans="1:8" ht="9.75">
      <c r="A35" s="122" t="s">
        <v>1069</v>
      </c>
      <c r="B35" s="122" t="s">
        <v>1070</v>
      </c>
      <c r="C35" s="106">
        <v>149617.72</v>
      </c>
      <c r="D35" s="106">
        <f t="shared" si="0"/>
        <v>149617.72</v>
      </c>
      <c r="E35" s="106"/>
      <c r="F35" s="106"/>
      <c r="G35" s="106"/>
      <c r="H35" s="138"/>
    </row>
    <row r="36" spans="1:8" ht="9.75">
      <c r="A36" s="122" t="s">
        <v>1071</v>
      </c>
      <c r="B36" s="122" t="s">
        <v>1072</v>
      </c>
      <c r="C36" s="106">
        <v>502646.79</v>
      </c>
      <c r="D36" s="106">
        <f t="shared" si="0"/>
        <v>502646.79</v>
      </c>
      <c r="E36" s="106"/>
      <c r="F36" s="106"/>
      <c r="G36" s="106"/>
      <c r="H36" s="138"/>
    </row>
    <row r="37" spans="1:8" ht="9.75">
      <c r="A37" s="122" t="s">
        <v>1073</v>
      </c>
      <c r="B37" s="122" t="s">
        <v>1074</v>
      </c>
      <c r="C37" s="106">
        <v>117999.94</v>
      </c>
      <c r="D37" s="106">
        <f t="shared" si="0"/>
        <v>117999.94</v>
      </c>
      <c r="E37" s="106"/>
      <c r="F37" s="106"/>
      <c r="G37" s="106"/>
      <c r="H37" s="138"/>
    </row>
    <row r="38" spans="1:8" ht="9.75">
      <c r="A38" s="122" t="s">
        <v>1075</v>
      </c>
      <c r="B38" s="122" t="s">
        <v>1076</v>
      </c>
      <c r="C38" s="106">
        <v>11533.66</v>
      </c>
      <c r="D38" s="106">
        <f t="shared" si="0"/>
        <v>11533.66</v>
      </c>
      <c r="E38" s="106"/>
      <c r="F38" s="106"/>
      <c r="G38" s="106"/>
      <c r="H38" s="138"/>
    </row>
    <row r="39" spans="1:8" ht="9.75">
      <c r="A39" s="122" t="s">
        <v>1077</v>
      </c>
      <c r="B39" s="122" t="s">
        <v>1078</v>
      </c>
      <c r="C39" s="106">
        <v>175589.2</v>
      </c>
      <c r="D39" s="106">
        <f t="shared" si="0"/>
        <v>175589.2</v>
      </c>
      <c r="E39" s="106"/>
      <c r="F39" s="106"/>
      <c r="G39" s="106"/>
      <c r="H39" s="138"/>
    </row>
    <row r="40" spans="1:8" ht="9.75">
      <c r="A40" s="122" t="s">
        <v>1079</v>
      </c>
      <c r="B40" s="122" t="s">
        <v>1080</v>
      </c>
      <c r="C40" s="106">
        <v>280619.61</v>
      </c>
      <c r="D40" s="106">
        <f t="shared" si="0"/>
        <v>280619.61</v>
      </c>
      <c r="E40" s="106"/>
      <c r="F40" s="106"/>
      <c r="G40" s="106"/>
      <c r="H40" s="138"/>
    </row>
    <row r="41" spans="1:8" ht="9.75">
      <c r="A41" s="122" t="s">
        <v>1081</v>
      </c>
      <c r="B41" s="122" t="s">
        <v>1082</v>
      </c>
      <c r="C41" s="106">
        <v>22661.07</v>
      </c>
      <c r="D41" s="106">
        <f t="shared" si="0"/>
        <v>22661.07</v>
      </c>
      <c r="E41" s="106"/>
      <c r="F41" s="106"/>
      <c r="G41" s="106"/>
      <c r="H41" s="138"/>
    </row>
    <row r="42" spans="1:8" ht="9.75">
      <c r="A42" s="122" t="s">
        <v>1083</v>
      </c>
      <c r="B42" s="122" t="s">
        <v>1084</v>
      </c>
      <c r="C42" s="106">
        <v>5129770.42</v>
      </c>
      <c r="D42" s="106">
        <f t="shared" si="0"/>
        <v>5129770.42</v>
      </c>
      <c r="E42" s="106"/>
      <c r="F42" s="106"/>
      <c r="G42" s="106"/>
      <c r="H42" s="138"/>
    </row>
    <row r="43" spans="1:8" ht="9.75">
      <c r="A43" s="122" t="s">
        <v>1085</v>
      </c>
      <c r="B43" s="122" t="s">
        <v>1086</v>
      </c>
      <c r="C43" s="106">
        <v>2204</v>
      </c>
      <c r="D43" s="106">
        <f t="shared" si="0"/>
        <v>2204</v>
      </c>
      <c r="E43" s="106"/>
      <c r="F43" s="106"/>
      <c r="G43" s="106"/>
      <c r="H43" s="138"/>
    </row>
    <row r="44" spans="1:8" ht="9.75">
      <c r="A44" s="122" t="s">
        <v>1087</v>
      </c>
      <c r="B44" s="122" t="s">
        <v>1088</v>
      </c>
      <c r="C44" s="106">
        <v>22271.94</v>
      </c>
      <c r="D44" s="106">
        <f t="shared" si="0"/>
        <v>22271.94</v>
      </c>
      <c r="E44" s="106"/>
      <c r="F44" s="106"/>
      <c r="G44" s="106"/>
      <c r="H44" s="138"/>
    </row>
    <row r="45" spans="1:8" ht="9.75">
      <c r="A45" s="122" t="s">
        <v>1089</v>
      </c>
      <c r="B45" s="122" t="s">
        <v>1090</v>
      </c>
      <c r="C45" s="106">
        <v>127800</v>
      </c>
      <c r="D45" s="106">
        <f t="shared" si="0"/>
        <v>127800</v>
      </c>
      <c r="E45" s="106"/>
      <c r="F45" s="106"/>
      <c r="G45" s="106"/>
      <c r="H45" s="138"/>
    </row>
    <row r="46" spans="1:8" ht="9.75">
      <c r="A46" s="122" t="s">
        <v>1091</v>
      </c>
      <c r="B46" s="122" t="s">
        <v>1092</v>
      </c>
      <c r="C46" s="106">
        <v>1068963.08</v>
      </c>
      <c r="D46" s="106">
        <f t="shared" si="0"/>
        <v>1068963.08</v>
      </c>
      <c r="E46" s="106"/>
      <c r="F46" s="106"/>
      <c r="G46" s="106"/>
      <c r="H46" s="138"/>
    </row>
    <row r="47" spans="1:8" ht="9.75">
      <c r="A47" s="122" t="s">
        <v>1093</v>
      </c>
      <c r="B47" s="122" t="s">
        <v>1094</v>
      </c>
      <c r="C47" s="106">
        <v>11600</v>
      </c>
      <c r="D47" s="106">
        <f t="shared" si="0"/>
        <v>11600</v>
      </c>
      <c r="E47" s="106"/>
      <c r="F47" s="106"/>
      <c r="G47" s="106"/>
      <c r="H47" s="138"/>
    </row>
    <row r="48" spans="1:8" ht="9.75">
      <c r="A48" s="122" t="s">
        <v>1095</v>
      </c>
      <c r="B48" s="122" t="s">
        <v>1096</v>
      </c>
      <c r="C48" s="106">
        <v>14849</v>
      </c>
      <c r="D48" s="106">
        <f t="shared" si="0"/>
        <v>14849</v>
      </c>
      <c r="E48" s="106"/>
      <c r="F48" s="106"/>
      <c r="G48" s="106"/>
      <c r="H48" s="138"/>
    </row>
    <row r="49" spans="1:8" ht="9.75">
      <c r="A49" s="122" t="s">
        <v>1097</v>
      </c>
      <c r="B49" s="122" t="s">
        <v>1098</v>
      </c>
      <c r="C49" s="106">
        <v>65121.24</v>
      </c>
      <c r="D49" s="106">
        <f t="shared" si="0"/>
        <v>65121.24</v>
      </c>
      <c r="E49" s="106"/>
      <c r="F49" s="106"/>
      <c r="G49" s="106"/>
      <c r="H49" s="138"/>
    </row>
    <row r="50" spans="1:8" ht="9.75">
      <c r="A50" s="122" t="s">
        <v>1099</v>
      </c>
      <c r="B50" s="122" t="s">
        <v>1100</v>
      </c>
      <c r="C50" s="106">
        <v>83156.4</v>
      </c>
      <c r="D50" s="106">
        <f t="shared" si="0"/>
        <v>83156.4</v>
      </c>
      <c r="E50" s="106"/>
      <c r="F50" s="106"/>
      <c r="G50" s="106"/>
      <c r="H50" s="138"/>
    </row>
    <row r="51" spans="1:8" ht="9.75">
      <c r="A51" s="122" t="s">
        <v>1101</v>
      </c>
      <c r="B51" s="122" t="s">
        <v>1102</v>
      </c>
      <c r="C51" s="106">
        <v>5000.01</v>
      </c>
      <c r="D51" s="106">
        <f t="shared" si="0"/>
        <v>5000.01</v>
      </c>
      <c r="E51" s="106"/>
      <c r="F51" s="106"/>
      <c r="G51" s="106"/>
      <c r="H51" s="138"/>
    </row>
    <row r="52" spans="1:8" ht="9.75">
      <c r="A52" s="122" t="s">
        <v>1103</v>
      </c>
      <c r="B52" s="122" t="s">
        <v>1104</v>
      </c>
      <c r="C52" s="106">
        <v>2000.42</v>
      </c>
      <c r="D52" s="106">
        <f t="shared" si="0"/>
        <v>2000.42</v>
      </c>
      <c r="E52" s="106"/>
      <c r="F52" s="106"/>
      <c r="G52" s="106"/>
      <c r="H52" s="138"/>
    </row>
    <row r="53" spans="1:8" ht="9.75">
      <c r="A53" s="122" t="s">
        <v>1105</v>
      </c>
      <c r="B53" s="122" t="s">
        <v>1106</v>
      </c>
      <c r="C53" s="106">
        <v>10927.2</v>
      </c>
      <c r="D53" s="106">
        <f t="shared" si="0"/>
        <v>10927.2</v>
      </c>
      <c r="E53" s="106"/>
      <c r="F53" s="106"/>
      <c r="G53" s="106"/>
      <c r="H53" s="138"/>
    </row>
    <row r="54" spans="1:8" ht="9.75">
      <c r="A54" s="122" t="s">
        <v>1107</v>
      </c>
      <c r="B54" s="122" t="s">
        <v>1108</v>
      </c>
      <c r="C54" s="106">
        <v>5700</v>
      </c>
      <c r="D54" s="106">
        <f t="shared" si="0"/>
        <v>5700</v>
      </c>
      <c r="E54" s="106"/>
      <c r="F54" s="106"/>
      <c r="G54" s="106"/>
      <c r="H54" s="138"/>
    </row>
    <row r="55" spans="1:8" ht="9.75">
      <c r="A55" s="122" t="s">
        <v>1109</v>
      </c>
      <c r="B55" s="122" t="s">
        <v>1110</v>
      </c>
      <c r="C55" s="106">
        <v>593409.6</v>
      </c>
      <c r="D55" s="106">
        <f t="shared" si="0"/>
        <v>593409.6</v>
      </c>
      <c r="E55" s="106"/>
      <c r="F55" s="106"/>
      <c r="G55" s="106"/>
      <c r="H55" s="138"/>
    </row>
    <row r="56" spans="1:8" ht="9.75">
      <c r="A56" s="122" t="s">
        <v>1111</v>
      </c>
      <c r="B56" s="122" t="s">
        <v>1112</v>
      </c>
      <c r="C56" s="106">
        <v>5220</v>
      </c>
      <c r="D56" s="106">
        <f t="shared" si="0"/>
        <v>5220</v>
      </c>
      <c r="E56" s="106"/>
      <c r="F56" s="106"/>
      <c r="G56" s="106"/>
      <c r="H56" s="138"/>
    </row>
    <row r="57" spans="1:8" ht="9.75">
      <c r="A57" s="122" t="s">
        <v>1113</v>
      </c>
      <c r="B57" s="122" t="s">
        <v>1114</v>
      </c>
      <c r="C57" s="106">
        <v>2500</v>
      </c>
      <c r="D57" s="106">
        <f t="shared" si="0"/>
        <v>2500</v>
      </c>
      <c r="E57" s="106"/>
      <c r="F57" s="106"/>
      <c r="G57" s="106"/>
      <c r="H57" s="138"/>
    </row>
    <row r="58" spans="1:8" ht="9.75">
      <c r="A58" s="122" t="s">
        <v>1115</v>
      </c>
      <c r="B58" s="122" t="s">
        <v>1116</v>
      </c>
      <c r="C58" s="106">
        <v>28219.04</v>
      </c>
      <c r="D58" s="106">
        <f t="shared" si="0"/>
        <v>28219.04</v>
      </c>
      <c r="E58" s="106"/>
      <c r="F58" s="106"/>
      <c r="G58" s="106"/>
      <c r="H58" s="138"/>
    </row>
    <row r="59" spans="1:8" ht="9.75">
      <c r="A59" s="122" t="s">
        <v>1117</v>
      </c>
      <c r="B59" s="122" t="s">
        <v>1118</v>
      </c>
      <c r="C59" s="106">
        <v>232562.14</v>
      </c>
      <c r="D59" s="106">
        <f t="shared" si="0"/>
        <v>232562.14</v>
      </c>
      <c r="E59" s="106"/>
      <c r="F59" s="106"/>
      <c r="G59" s="106"/>
      <c r="H59" s="138"/>
    </row>
    <row r="60" spans="1:8" ht="9.75">
      <c r="A60" s="122" t="s">
        <v>1119</v>
      </c>
      <c r="B60" s="122" t="s">
        <v>1120</v>
      </c>
      <c r="C60" s="106">
        <v>111499.2</v>
      </c>
      <c r="D60" s="106">
        <f t="shared" si="0"/>
        <v>111499.2</v>
      </c>
      <c r="E60" s="106"/>
      <c r="F60" s="106"/>
      <c r="G60" s="106"/>
      <c r="H60" s="138"/>
    </row>
    <row r="61" spans="1:8" ht="9.75">
      <c r="A61" s="122" t="s">
        <v>1121</v>
      </c>
      <c r="B61" s="122" t="s">
        <v>1122</v>
      </c>
      <c r="C61" s="106">
        <v>77847.6</v>
      </c>
      <c r="D61" s="106">
        <f t="shared" si="0"/>
        <v>77847.6</v>
      </c>
      <c r="E61" s="106"/>
      <c r="F61" s="106"/>
      <c r="G61" s="106"/>
      <c r="H61" s="138"/>
    </row>
    <row r="62" spans="1:8" ht="9.75">
      <c r="A62" s="122" t="s">
        <v>1123</v>
      </c>
      <c r="B62" s="122" t="s">
        <v>1124</v>
      </c>
      <c r="C62" s="106">
        <v>22000.13</v>
      </c>
      <c r="D62" s="106">
        <f t="shared" si="0"/>
        <v>22000.13</v>
      </c>
      <c r="E62" s="106"/>
      <c r="F62" s="106"/>
      <c r="G62" s="106"/>
      <c r="H62" s="138"/>
    </row>
    <row r="63" spans="1:8" ht="9.75">
      <c r="A63" s="122" t="s">
        <v>1125</v>
      </c>
      <c r="B63" s="122" t="s">
        <v>1126</v>
      </c>
      <c r="C63" s="106">
        <v>10853.56</v>
      </c>
      <c r="D63" s="106">
        <f t="shared" si="0"/>
        <v>10853.56</v>
      </c>
      <c r="E63" s="106"/>
      <c r="F63" s="106"/>
      <c r="G63" s="106"/>
      <c r="H63" s="138"/>
    </row>
    <row r="64" spans="1:8" ht="9.75">
      <c r="A64" s="122" t="s">
        <v>1127</v>
      </c>
      <c r="B64" s="122" t="s">
        <v>1128</v>
      </c>
      <c r="C64" s="106">
        <v>6955.12</v>
      </c>
      <c r="D64" s="106">
        <f t="shared" si="0"/>
        <v>6955.12</v>
      </c>
      <c r="E64" s="106"/>
      <c r="F64" s="106"/>
      <c r="G64" s="106"/>
      <c r="H64" s="138"/>
    </row>
    <row r="65" spans="1:8" ht="9.75">
      <c r="A65" s="122" t="s">
        <v>1129</v>
      </c>
      <c r="B65" s="122" t="s">
        <v>1130</v>
      </c>
      <c r="C65" s="106">
        <v>10500</v>
      </c>
      <c r="D65" s="106">
        <f t="shared" si="0"/>
        <v>10500</v>
      </c>
      <c r="E65" s="106"/>
      <c r="F65" s="106"/>
      <c r="G65" s="106"/>
      <c r="H65" s="138"/>
    </row>
    <row r="66" spans="1:8" ht="9.75">
      <c r="A66" s="122" t="s">
        <v>1131</v>
      </c>
      <c r="B66" s="122" t="s">
        <v>1132</v>
      </c>
      <c r="C66" s="106">
        <v>10500</v>
      </c>
      <c r="D66" s="106">
        <f t="shared" si="0"/>
        <v>10500</v>
      </c>
      <c r="E66" s="106"/>
      <c r="F66" s="106"/>
      <c r="G66" s="106"/>
      <c r="H66" s="138"/>
    </row>
    <row r="67" spans="1:8" ht="9.75">
      <c r="A67" s="122" t="s">
        <v>1133</v>
      </c>
      <c r="B67" s="122" t="s">
        <v>1134</v>
      </c>
      <c r="C67" s="106">
        <v>68904</v>
      </c>
      <c r="D67" s="106">
        <f t="shared" si="0"/>
        <v>68904</v>
      </c>
      <c r="E67" s="106"/>
      <c r="F67" s="106"/>
      <c r="G67" s="106"/>
      <c r="H67" s="138"/>
    </row>
    <row r="68" spans="1:8" ht="9.75">
      <c r="A68" s="122" t="s">
        <v>1135</v>
      </c>
      <c r="B68" s="122" t="s">
        <v>1136</v>
      </c>
      <c r="C68" s="106">
        <v>1180649.16</v>
      </c>
      <c r="D68" s="106">
        <f t="shared" si="0"/>
        <v>1180649.16</v>
      </c>
      <c r="E68" s="106"/>
      <c r="F68" s="106"/>
      <c r="G68" s="106"/>
      <c r="H68" s="138"/>
    </row>
    <row r="69" spans="1:8" ht="9.75">
      <c r="A69" s="122" t="s">
        <v>1137</v>
      </c>
      <c r="B69" s="122" t="s">
        <v>1138</v>
      </c>
      <c r="C69" s="106">
        <v>19799.83</v>
      </c>
      <c r="D69" s="106">
        <f t="shared" si="0"/>
        <v>19799.83</v>
      </c>
      <c r="E69" s="106"/>
      <c r="F69" s="106"/>
      <c r="G69" s="106"/>
      <c r="H69" s="138"/>
    </row>
    <row r="70" spans="1:8" ht="9.75">
      <c r="A70" s="122" t="s">
        <v>1139</v>
      </c>
      <c r="B70" s="122" t="s">
        <v>1140</v>
      </c>
      <c r="C70" s="106">
        <v>13961.89</v>
      </c>
      <c r="D70" s="106">
        <f t="shared" si="0"/>
        <v>13961.89</v>
      </c>
      <c r="E70" s="106"/>
      <c r="F70" s="106"/>
      <c r="G70" s="106"/>
      <c r="H70" s="138"/>
    </row>
    <row r="71" spans="1:8" ht="9.75">
      <c r="A71" s="122" t="s">
        <v>1141</v>
      </c>
      <c r="B71" s="122" t="s">
        <v>1142</v>
      </c>
      <c r="C71" s="106">
        <v>133330.67</v>
      </c>
      <c r="D71" s="106">
        <f t="shared" si="0"/>
        <v>133330.67</v>
      </c>
      <c r="E71" s="106"/>
      <c r="F71" s="106"/>
      <c r="G71" s="106"/>
      <c r="H71" s="138"/>
    </row>
    <row r="72" spans="1:8" ht="9.75">
      <c r="A72" s="122" t="s">
        <v>1143</v>
      </c>
      <c r="B72" s="122" t="s">
        <v>1144</v>
      </c>
      <c r="C72" s="106">
        <v>11103.53</v>
      </c>
      <c r="D72" s="106">
        <f t="shared" si="0"/>
        <v>11103.53</v>
      </c>
      <c r="E72" s="106"/>
      <c r="F72" s="106"/>
      <c r="G72" s="106"/>
      <c r="H72" s="138"/>
    </row>
    <row r="73" spans="1:8" ht="9.75">
      <c r="A73" s="122" t="s">
        <v>1145</v>
      </c>
      <c r="B73" s="122" t="s">
        <v>1146</v>
      </c>
      <c r="C73" s="106">
        <v>19542.24</v>
      </c>
      <c r="D73" s="106">
        <f aca="true" t="shared" si="1" ref="D73:D136">+C73</f>
        <v>19542.24</v>
      </c>
      <c r="E73" s="106"/>
      <c r="F73" s="106"/>
      <c r="G73" s="106"/>
      <c r="H73" s="138"/>
    </row>
    <row r="74" spans="1:8" ht="9.75">
      <c r="A74" s="122" t="s">
        <v>1147</v>
      </c>
      <c r="B74" s="122" t="s">
        <v>1148</v>
      </c>
      <c r="C74" s="106">
        <v>55030</v>
      </c>
      <c r="D74" s="106">
        <f t="shared" si="1"/>
        <v>55030</v>
      </c>
      <c r="E74" s="106"/>
      <c r="F74" s="106"/>
      <c r="G74" s="106"/>
      <c r="H74" s="138"/>
    </row>
    <row r="75" spans="1:8" ht="9.75">
      <c r="A75" s="122" t="s">
        <v>1149</v>
      </c>
      <c r="B75" s="122" t="s">
        <v>1150</v>
      </c>
      <c r="C75" s="106">
        <v>60920.88</v>
      </c>
      <c r="D75" s="106">
        <f t="shared" si="1"/>
        <v>60920.88</v>
      </c>
      <c r="E75" s="106"/>
      <c r="F75" s="106"/>
      <c r="G75" s="106"/>
      <c r="H75" s="138"/>
    </row>
    <row r="76" spans="1:8" ht="9.75">
      <c r="A76" s="122" t="s">
        <v>1151</v>
      </c>
      <c r="B76" s="122" t="s">
        <v>1152</v>
      </c>
      <c r="C76" s="106">
        <v>33500.01</v>
      </c>
      <c r="D76" s="106">
        <f t="shared" si="1"/>
        <v>33500.01</v>
      </c>
      <c r="E76" s="106"/>
      <c r="F76" s="106"/>
      <c r="G76" s="106"/>
      <c r="H76" s="138"/>
    </row>
    <row r="77" spans="1:8" ht="9.75">
      <c r="A77" s="122" t="s">
        <v>1153</v>
      </c>
      <c r="B77" s="122" t="s">
        <v>1154</v>
      </c>
      <c r="C77" s="106">
        <v>10500</v>
      </c>
      <c r="D77" s="106">
        <f t="shared" si="1"/>
        <v>10500</v>
      </c>
      <c r="E77" s="106"/>
      <c r="F77" s="106"/>
      <c r="G77" s="106"/>
      <c r="H77" s="138"/>
    </row>
    <row r="78" spans="1:8" ht="9.75">
      <c r="A78" s="122" t="s">
        <v>1155</v>
      </c>
      <c r="B78" s="122" t="s">
        <v>1156</v>
      </c>
      <c r="C78" s="106">
        <v>10500</v>
      </c>
      <c r="D78" s="106">
        <f t="shared" si="1"/>
        <v>10500</v>
      </c>
      <c r="E78" s="106"/>
      <c r="F78" s="106"/>
      <c r="G78" s="106"/>
      <c r="H78" s="138"/>
    </row>
    <row r="79" spans="1:8" ht="9.75">
      <c r="A79" s="122" t="s">
        <v>1157</v>
      </c>
      <c r="B79" s="122" t="s">
        <v>1158</v>
      </c>
      <c r="C79" s="106">
        <v>10500</v>
      </c>
      <c r="D79" s="106">
        <f t="shared" si="1"/>
        <v>10500</v>
      </c>
      <c r="E79" s="106"/>
      <c r="F79" s="106"/>
      <c r="G79" s="106"/>
      <c r="H79" s="138"/>
    </row>
    <row r="80" spans="1:8" ht="9.75">
      <c r="A80" s="122" t="s">
        <v>1159</v>
      </c>
      <c r="B80" s="122" t="s">
        <v>1160</v>
      </c>
      <c r="C80" s="106">
        <v>7378.19</v>
      </c>
      <c r="D80" s="106">
        <f t="shared" si="1"/>
        <v>7378.19</v>
      </c>
      <c r="E80" s="106"/>
      <c r="F80" s="106"/>
      <c r="G80" s="106"/>
      <c r="H80" s="138"/>
    </row>
    <row r="81" spans="1:8" ht="9.75">
      <c r="A81" s="122" t="s">
        <v>1161</v>
      </c>
      <c r="B81" s="122" t="s">
        <v>1162</v>
      </c>
      <c r="C81" s="106">
        <v>4635.21</v>
      </c>
      <c r="D81" s="106">
        <f t="shared" si="1"/>
        <v>4635.21</v>
      </c>
      <c r="E81" s="106"/>
      <c r="F81" s="106"/>
      <c r="G81" s="106"/>
      <c r="H81" s="138"/>
    </row>
    <row r="82" spans="1:8" ht="9.75">
      <c r="A82" s="122" t="s">
        <v>1163</v>
      </c>
      <c r="B82" s="122" t="s">
        <v>1164</v>
      </c>
      <c r="C82" s="106">
        <v>762614.16</v>
      </c>
      <c r="D82" s="106">
        <f t="shared" si="1"/>
        <v>762614.16</v>
      </c>
      <c r="E82" s="106"/>
      <c r="F82" s="106"/>
      <c r="G82" s="106"/>
      <c r="H82" s="138"/>
    </row>
    <row r="83" spans="1:8" ht="9.75">
      <c r="A83" s="122" t="s">
        <v>1165</v>
      </c>
      <c r="B83" s="122" t="s">
        <v>1166</v>
      </c>
      <c r="C83" s="106">
        <v>3905.17</v>
      </c>
      <c r="D83" s="106">
        <f t="shared" si="1"/>
        <v>3905.17</v>
      </c>
      <c r="E83" s="106"/>
      <c r="F83" s="106"/>
      <c r="G83" s="106"/>
      <c r="H83" s="138"/>
    </row>
    <row r="84" spans="1:8" ht="9.75">
      <c r="A84" s="122" t="s">
        <v>1167</v>
      </c>
      <c r="B84" s="122" t="s">
        <v>1168</v>
      </c>
      <c r="C84" s="106">
        <v>3520.66</v>
      </c>
      <c r="D84" s="106">
        <f t="shared" si="1"/>
        <v>3520.66</v>
      </c>
      <c r="E84" s="106"/>
      <c r="F84" s="106"/>
      <c r="G84" s="106"/>
      <c r="H84" s="138"/>
    </row>
    <row r="85" spans="1:8" ht="9.75">
      <c r="A85" s="122" t="s">
        <v>1169</v>
      </c>
      <c r="B85" s="122" t="s">
        <v>1170</v>
      </c>
      <c r="C85" s="106">
        <v>145014.28</v>
      </c>
      <c r="D85" s="106">
        <f t="shared" si="1"/>
        <v>145014.28</v>
      </c>
      <c r="E85" s="106"/>
      <c r="F85" s="106"/>
      <c r="G85" s="106"/>
      <c r="H85" s="138"/>
    </row>
    <row r="86" spans="1:8" ht="9.75">
      <c r="A86" s="122" t="s">
        <v>1171</v>
      </c>
      <c r="B86" s="122" t="s">
        <v>1172</v>
      </c>
      <c r="C86" s="106">
        <v>25500</v>
      </c>
      <c r="D86" s="106">
        <f t="shared" si="1"/>
        <v>25500</v>
      </c>
      <c r="E86" s="106"/>
      <c r="F86" s="106"/>
      <c r="G86" s="106"/>
      <c r="H86" s="138"/>
    </row>
    <row r="87" spans="1:8" ht="9.75">
      <c r="A87" s="122" t="s">
        <v>1173</v>
      </c>
      <c r="B87" s="122" t="s">
        <v>1174</v>
      </c>
      <c r="C87" s="106">
        <v>173240.98</v>
      </c>
      <c r="D87" s="106">
        <f t="shared" si="1"/>
        <v>173240.98</v>
      </c>
      <c r="E87" s="106"/>
      <c r="F87" s="106"/>
      <c r="G87" s="106"/>
      <c r="H87" s="138"/>
    </row>
    <row r="88" spans="1:8" ht="9.75">
      <c r="A88" s="122" t="s">
        <v>1175</v>
      </c>
      <c r="B88" s="122" t="s">
        <v>1176</v>
      </c>
      <c r="C88" s="106">
        <v>16642.56</v>
      </c>
      <c r="D88" s="106">
        <f t="shared" si="1"/>
        <v>16642.56</v>
      </c>
      <c r="E88" s="106"/>
      <c r="F88" s="106"/>
      <c r="G88" s="106"/>
      <c r="H88" s="138"/>
    </row>
    <row r="89" spans="1:8" ht="9.75">
      <c r="A89" s="122" t="s">
        <v>1177</v>
      </c>
      <c r="B89" s="122" t="s">
        <v>1178</v>
      </c>
      <c r="C89" s="106">
        <v>16231.86</v>
      </c>
      <c r="D89" s="106">
        <f t="shared" si="1"/>
        <v>16231.86</v>
      </c>
      <c r="E89" s="106"/>
      <c r="F89" s="106"/>
      <c r="G89" s="106"/>
      <c r="H89" s="138"/>
    </row>
    <row r="90" spans="1:8" ht="9.75">
      <c r="A90" s="122" t="s">
        <v>1179</v>
      </c>
      <c r="B90" s="122" t="s">
        <v>1180</v>
      </c>
      <c r="C90" s="106">
        <v>17107.68</v>
      </c>
      <c r="D90" s="106">
        <f t="shared" si="1"/>
        <v>17107.68</v>
      </c>
      <c r="E90" s="106"/>
      <c r="F90" s="106"/>
      <c r="G90" s="106"/>
      <c r="H90" s="138"/>
    </row>
    <row r="91" spans="1:8" ht="9.75">
      <c r="A91" s="122" t="s">
        <v>1181</v>
      </c>
      <c r="B91" s="122" t="s">
        <v>1182</v>
      </c>
      <c r="C91" s="106">
        <v>266400</v>
      </c>
      <c r="D91" s="106">
        <f t="shared" si="1"/>
        <v>266400</v>
      </c>
      <c r="E91" s="106"/>
      <c r="F91" s="106"/>
      <c r="G91" s="106"/>
      <c r="H91" s="138"/>
    </row>
    <row r="92" spans="1:8" ht="9.75">
      <c r="A92" s="122" t="s">
        <v>1183</v>
      </c>
      <c r="B92" s="122" t="s">
        <v>1184</v>
      </c>
      <c r="C92" s="106">
        <v>139275.4</v>
      </c>
      <c r="D92" s="106">
        <f t="shared" si="1"/>
        <v>139275.4</v>
      </c>
      <c r="E92" s="106"/>
      <c r="F92" s="106"/>
      <c r="G92" s="106"/>
      <c r="H92" s="138"/>
    </row>
    <row r="93" spans="1:8" ht="9.75">
      <c r="A93" s="122" t="s">
        <v>1185</v>
      </c>
      <c r="B93" s="122" t="s">
        <v>1186</v>
      </c>
      <c r="C93" s="106">
        <v>145580</v>
      </c>
      <c r="D93" s="106">
        <f t="shared" si="1"/>
        <v>145580</v>
      </c>
      <c r="E93" s="106"/>
      <c r="F93" s="106"/>
      <c r="G93" s="106"/>
      <c r="H93" s="138"/>
    </row>
    <row r="94" spans="1:8" ht="9.75">
      <c r="A94" s="122" t="s">
        <v>1187</v>
      </c>
      <c r="B94" s="122" t="s">
        <v>1188</v>
      </c>
      <c r="C94" s="106">
        <v>106246</v>
      </c>
      <c r="D94" s="106">
        <f t="shared" si="1"/>
        <v>106246</v>
      </c>
      <c r="E94" s="106"/>
      <c r="F94" s="106"/>
      <c r="G94" s="106"/>
      <c r="H94" s="138"/>
    </row>
    <row r="95" spans="1:8" ht="9.75">
      <c r="A95" s="122" t="s">
        <v>1189</v>
      </c>
      <c r="B95" s="122" t="s">
        <v>1190</v>
      </c>
      <c r="C95" s="106">
        <v>36540</v>
      </c>
      <c r="D95" s="106">
        <f t="shared" si="1"/>
        <v>36540</v>
      </c>
      <c r="E95" s="106"/>
      <c r="F95" s="106"/>
      <c r="G95" s="106"/>
      <c r="H95" s="138"/>
    </row>
    <row r="96" spans="1:8" ht="9.75">
      <c r="A96" s="122" t="s">
        <v>1191</v>
      </c>
      <c r="B96" s="122" t="s">
        <v>1192</v>
      </c>
      <c r="C96" s="106">
        <v>4640</v>
      </c>
      <c r="D96" s="106">
        <f t="shared" si="1"/>
        <v>4640</v>
      </c>
      <c r="E96" s="106"/>
      <c r="F96" s="106"/>
      <c r="G96" s="106"/>
      <c r="H96" s="138"/>
    </row>
    <row r="97" spans="1:8" ht="9.75">
      <c r="A97" s="122" t="s">
        <v>1193</v>
      </c>
      <c r="B97" s="122" t="s">
        <v>1194</v>
      </c>
      <c r="C97" s="106">
        <v>35322</v>
      </c>
      <c r="D97" s="106">
        <f t="shared" si="1"/>
        <v>35322</v>
      </c>
      <c r="E97" s="106"/>
      <c r="F97" s="106"/>
      <c r="G97" s="106"/>
      <c r="H97" s="138"/>
    </row>
    <row r="98" spans="1:8" ht="9.75">
      <c r="A98" s="122" t="s">
        <v>1195</v>
      </c>
      <c r="B98" s="122" t="s">
        <v>1196</v>
      </c>
      <c r="C98" s="106">
        <v>16000.01</v>
      </c>
      <c r="D98" s="106">
        <f t="shared" si="1"/>
        <v>16000.01</v>
      </c>
      <c r="E98" s="106"/>
      <c r="F98" s="106"/>
      <c r="G98" s="106"/>
      <c r="H98" s="138"/>
    </row>
    <row r="99" spans="1:8" ht="9.75">
      <c r="A99" s="122" t="s">
        <v>1197</v>
      </c>
      <c r="B99" s="122" t="s">
        <v>1198</v>
      </c>
      <c r="C99" s="106">
        <v>2687.34</v>
      </c>
      <c r="D99" s="106">
        <f t="shared" si="1"/>
        <v>2687.34</v>
      </c>
      <c r="E99" s="106"/>
      <c r="F99" s="106"/>
      <c r="G99" s="106"/>
      <c r="H99" s="138"/>
    </row>
    <row r="100" spans="1:8" ht="9.75">
      <c r="A100" s="122" t="s">
        <v>1199</v>
      </c>
      <c r="B100" s="122" t="s">
        <v>1200</v>
      </c>
      <c r="C100" s="106">
        <v>15139.89</v>
      </c>
      <c r="D100" s="106">
        <f t="shared" si="1"/>
        <v>15139.89</v>
      </c>
      <c r="E100" s="106"/>
      <c r="F100" s="106"/>
      <c r="G100" s="106"/>
      <c r="H100" s="138"/>
    </row>
    <row r="101" spans="1:8" ht="9.75">
      <c r="A101" s="122" t="s">
        <v>1201</v>
      </c>
      <c r="B101" s="122" t="s">
        <v>1202</v>
      </c>
      <c r="C101" s="106">
        <v>18401.46</v>
      </c>
      <c r="D101" s="106">
        <f t="shared" si="1"/>
        <v>18401.46</v>
      </c>
      <c r="E101" s="106"/>
      <c r="F101" s="106"/>
      <c r="G101" s="106"/>
      <c r="H101" s="138"/>
    </row>
    <row r="102" spans="1:8" ht="9.75">
      <c r="A102" s="122" t="s">
        <v>1203</v>
      </c>
      <c r="B102" s="122" t="s">
        <v>1204</v>
      </c>
      <c r="C102" s="106">
        <v>10586.98</v>
      </c>
      <c r="D102" s="106">
        <f t="shared" si="1"/>
        <v>10586.98</v>
      </c>
      <c r="E102" s="106"/>
      <c r="F102" s="106"/>
      <c r="G102" s="106"/>
      <c r="H102" s="138"/>
    </row>
    <row r="103" spans="1:8" ht="9.75">
      <c r="A103" s="122" t="s">
        <v>1205</v>
      </c>
      <c r="B103" s="122" t="s">
        <v>1206</v>
      </c>
      <c r="C103" s="106">
        <v>13882.52</v>
      </c>
      <c r="D103" s="106">
        <f t="shared" si="1"/>
        <v>13882.52</v>
      </c>
      <c r="E103" s="106"/>
      <c r="F103" s="106"/>
      <c r="G103" s="106"/>
      <c r="H103" s="138"/>
    </row>
    <row r="104" spans="1:8" ht="9.75">
      <c r="A104" s="122" t="s">
        <v>1207</v>
      </c>
      <c r="B104" s="122" t="s">
        <v>1208</v>
      </c>
      <c r="C104" s="106">
        <v>7357.09</v>
      </c>
      <c r="D104" s="106">
        <f t="shared" si="1"/>
        <v>7357.09</v>
      </c>
      <c r="E104" s="106"/>
      <c r="F104" s="106"/>
      <c r="G104" s="106"/>
      <c r="H104" s="138"/>
    </row>
    <row r="105" spans="1:8" ht="9.75">
      <c r="A105" s="122" t="s">
        <v>1209</v>
      </c>
      <c r="B105" s="122" t="s">
        <v>1210</v>
      </c>
      <c r="C105" s="106">
        <v>5091.96</v>
      </c>
      <c r="D105" s="106">
        <f t="shared" si="1"/>
        <v>5091.96</v>
      </c>
      <c r="E105" s="106"/>
      <c r="F105" s="106"/>
      <c r="G105" s="106"/>
      <c r="H105" s="138"/>
    </row>
    <row r="106" spans="1:8" ht="9.75">
      <c r="A106" s="122" t="s">
        <v>1211</v>
      </c>
      <c r="B106" s="122" t="s">
        <v>1212</v>
      </c>
      <c r="C106" s="106">
        <v>392230.82</v>
      </c>
      <c r="D106" s="106">
        <f t="shared" si="1"/>
        <v>392230.82</v>
      </c>
      <c r="E106" s="106"/>
      <c r="F106" s="106"/>
      <c r="G106" s="106"/>
      <c r="H106" s="138"/>
    </row>
    <row r="107" spans="1:8" ht="9.75">
      <c r="A107" s="122" t="s">
        <v>1213</v>
      </c>
      <c r="B107" s="122" t="s">
        <v>1214</v>
      </c>
      <c r="C107" s="106">
        <v>7186.2</v>
      </c>
      <c r="D107" s="106">
        <f t="shared" si="1"/>
        <v>7186.2</v>
      </c>
      <c r="E107" s="106"/>
      <c r="F107" s="106"/>
      <c r="G107" s="106"/>
      <c r="H107" s="138"/>
    </row>
    <row r="108" spans="1:8" ht="9.75">
      <c r="A108" s="122" t="s">
        <v>1215</v>
      </c>
      <c r="B108" s="122" t="s">
        <v>1216</v>
      </c>
      <c r="C108" s="106">
        <v>2378</v>
      </c>
      <c r="D108" s="106">
        <f t="shared" si="1"/>
        <v>2378</v>
      </c>
      <c r="E108" s="106"/>
      <c r="F108" s="106"/>
      <c r="G108" s="106"/>
      <c r="H108" s="138"/>
    </row>
    <row r="109" spans="1:8" ht="9.75">
      <c r="A109" s="122" t="s">
        <v>1217</v>
      </c>
      <c r="B109" s="122" t="s">
        <v>1218</v>
      </c>
      <c r="C109" s="106">
        <v>59753.92</v>
      </c>
      <c r="D109" s="106">
        <f t="shared" si="1"/>
        <v>59753.92</v>
      </c>
      <c r="E109" s="106"/>
      <c r="F109" s="106"/>
      <c r="G109" s="106"/>
      <c r="H109" s="138"/>
    </row>
    <row r="110" spans="1:8" ht="9.75">
      <c r="A110" s="122" t="s">
        <v>1219</v>
      </c>
      <c r="B110" s="122" t="s">
        <v>1220</v>
      </c>
      <c r="C110" s="106">
        <v>73984.8</v>
      </c>
      <c r="D110" s="106">
        <f t="shared" si="1"/>
        <v>73984.8</v>
      </c>
      <c r="E110" s="106"/>
      <c r="F110" s="106"/>
      <c r="G110" s="106"/>
      <c r="H110" s="138"/>
    </row>
    <row r="111" spans="1:8" ht="9.75">
      <c r="A111" s="122" t="s">
        <v>1221</v>
      </c>
      <c r="B111" s="122" t="s">
        <v>1222</v>
      </c>
      <c r="C111" s="106">
        <v>5220</v>
      </c>
      <c r="D111" s="106">
        <f t="shared" si="1"/>
        <v>5220</v>
      </c>
      <c r="E111" s="106"/>
      <c r="F111" s="106"/>
      <c r="G111" s="106"/>
      <c r="H111" s="138"/>
    </row>
    <row r="112" spans="1:8" ht="9.75">
      <c r="A112" s="122" t="s">
        <v>1223</v>
      </c>
      <c r="B112" s="122" t="s">
        <v>1224</v>
      </c>
      <c r="C112" s="106">
        <v>35364.25</v>
      </c>
      <c r="D112" s="106">
        <f t="shared" si="1"/>
        <v>35364.25</v>
      </c>
      <c r="E112" s="106"/>
      <c r="F112" s="106"/>
      <c r="G112" s="106"/>
      <c r="H112" s="138"/>
    </row>
    <row r="113" spans="1:8" ht="9.75">
      <c r="A113" s="122" t="s">
        <v>1225</v>
      </c>
      <c r="B113" s="122" t="s">
        <v>1226</v>
      </c>
      <c r="C113" s="106">
        <v>76304.8</v>
      </c>
      <c r="D113" s="106">
        <f t="shared" si="1"/>
        <v>76304.8</v>
      </c>
      <c r="E113" s="106"/>
      <c r="F113" s="106"/>
      <c r="G113" s="106"/>
      <c r="H113" s="138"/>
    </row>
    <row r="114" spans="1:8" ht="9.75">
      <c r="A114" s="122" t="s">
        <v>1227</v>
      </c>
      <c r="B114" s="122" t="s">
        <v>1228</v>
      </c>
      <c r="C114" s="106">
        <v>40889.13</v>
      </c>
      <c r="D114" s="106">
        <f t="shared" si="1"/>
        <v>40889.13</v>
      </c>
      <c r="E114" s="106"/>
      <c r="F114" s="106"/>
      <c r="G114" s="106"/>
      <c r="H114" s="138"/>
    </row>
    <row r="115" spans="1:8" ht="9.75">
      <c r="A115" s="122" t="s">
        <v>1229</v>
      </c>
      <c r="B115" s="122" t="s">
        <v>1230</v>
      </c>
      <c r="C115" s="106">
        <v>346979.2</v>
      </c>
      <c r="D115" s="106">
        <f t="shared" si="1"/>
        <v>346979.2</v>
      </c>
      <c r="E115" s="106"/>
      <c r="F115" s="106"/>
      <c r="G115" s="106"/>
      <c r="H115" s="138"/>
    </row>
    <row r="116" spans="1:8" ht="9.75">
      <c r="A116" s="122" t="s">
        <v>1231</v>
      </c>
      <c r="B116" s="122" t="s">
        <v>1232</v>
      </c>
      <c r="C116" s="106">
        <v>26042</v>
      </c>
      <c r="D116" s="106">
        <f t="shared" si="1"/>
        <v>26042</v>
      </c>
      <c r="E116" s="106"/>
      <c r="F116" s="106"/>
      <c r="G116" s="106"/>
      <c r="H116" s="138"/>
    </row>
    <row r="117" spans="1:8" ht="9.75">
      <c r="A117" s="122" t="s">
        <v>1233</v>
      </c>
      <c r="B117" s="122" t="s">
        <v>1234</v>
      </c>
      <c r="C117" s="106">
        <v>318946</v>
      </c>
      <c r="D117" s="106">
        <f t="shared" si="1"/>
        <v>318946</v>
      </c>
      <c r="E117" s="106"/>
      <c r="F117" s="106"/>
      <c r="G117" s="106"/>
      <c r="H117" s="138"/>
    </row>
    <row r="118" spans="1:8" ht="9.75">
      <c r="A118" s="122" t="s">
        <v>1235</v>
      </c>
      <c r="B118" s="122" t="s">
        <v>1236</v>
      </c>
      <c r="C118" s="106">
        <v>395401.12</v>
      </c>
      <c r="D118" s="106">
        <f t="shared" si="1"/>
        <v>395401.12</v>
      </c>
      <c r="E118" s="106"/>
      <c r="F118" s="106"/>
      <c r="G118" s="106"/>
      <c r="H118" s="138"/>
    </row>
    <row r="119" spans="1:8" ht="9.75">
      <c r="A119" s="122" t="s">
        <v>1237</v>
      </c>
      <c r="B119" s="122" t="s">
        <v>1238</v>
      </c>
      <c r="C119" s="106">
        <v>703299.63</v>
      </c>
      <c r="D119" s="106">
        <f t="shared" si="1"/>
        <v>703299.63</v>
      </c>
      <c r="E119" s="106"/>
      <c r="F119" s="106"/>
      <c r="G119" s="106"/>
      <c r="H119" s="138"/>
    </row>
    <row r="120" spans="1:8" ht="9.75">
      <c r="A120" s="122" t="s">
        <v>1239</v>
      </c>
      <c r="B120" s="122" t="s">
        <v>1240</v>
      </c>
      <c r="C120" s="106">
        <v>55633.6</v>
      </c>
      <c r="D120" s="106">
        <f t="shared" si="1"/>
        <v>55633.6</v>
      </c>
      <c r="E120" s="106"/>
      <c r="F120" s="106"/>
      <c r="G120" s="106"/>
      <c r="H120" s="138"/>
    </row>
    <row r="121" spans="1:8" ht="9.75">
      <c r="A121" s="122" t="s">
        <v>1241</v>
      </c>
      <c r="B121" s="122" t="s">
        <v>1242</v>
      </c>
      <c r="C121" s="106">
        <v>13929.22</v>
      </c>
      <c r="D121" s="106">
        <f t="shared" si="1"/>
        <v>13929.22</v>
      </c>
      <c r="E121" s="106"/>
      <c r="F121" s="106"/>
      <c r="G121" s="106"/>
      <c r="H121" s="138"/>
    </row>
    <row r="122" spans="1:8" ht="9.75">
      <c r="A122" s="122" t="s">
        <v>1243</v>
      </c>
      <c r="B122" s="122" t="s">
        <v>1188</v>
      </c>
      <c r="C122" s="106">
        <v>138680</v>
      </c>
      <c r="D122" s="106">
        <f t="shared" si="1"/>
        <v>138680</v>
      </c>
      <c r="E122" s="106"/>
      <c r="F122" s="106"/>
      <c r="G122" s="106"/>
      <c r="H122" s="138"/>
    </row>
    <row r="123" spans="1:8" ht="9.75">
      <c r="A123" s="122" t="s">
        <v>1244</v>
      </c>
      <c r="B123" s="122" t="s">
        <v>1245</v>
      </c>
      <c r="C123" s="106">
        <v>187920</v>
      </c>
      <c r="D123" s="106">
        <f t="shared" si="1"/>
        <v>187920</v>
      </c>
      <c r="E123" s="106"/>
      <c r="F123" s="106"/>
      <c r="G123" s="106"/>
      <c r="H123" s="138"/>
    </row>
    <row r="124" spans="1:8" ht="9.75">
      <c r="A124" s="122" t="s">
        <v>1246</v>
      </c>
      <c r="B124" s="122" t="s">
        <v>1247</v>
      </c>
      <c r="C124" s="106">
        <v>200000</v>
      </c>
      <c r="D124" s="106">
        <f t="shared" si="1"/>
        <v>200000</v>
      </c>
      <c r="E124" s="106"/>
      <c r="F124" s="106"/>
      <c r="G124" s="106"/>
      <c r="H124" s="138"/>
    </row>
    <row r="125" spans="1:8" ht="9.75">
      <c r="A125" s="122" t="s">
        <v>1248</v>
      </c>
      <c r="B125" s="122" t="s">
        <v>1249</v>
      </c>
      <c r="C125" s="106">
        <v>139954</v>
      </c>
      <c r="D125" s="106">
        <f t="shared" si="1"/>
        <v>139954</v>
      </c>
      <c r="E125" s="106"/>
      <c r="F125" s="106"/>
      <c r="G125" s="106"/>
      <c r="H125" s="138"/>
    </row>
    <row r="126" spans="1:8" ht="9.75">
      <c r="A126" s="122" t="s">
        <v>1250</v>
      </c>
      <c r="B126" s="122" t="s">
        <v>1251</v>
      </c>
      <c r="C126" s="106">
        <v>25420</v>
      </c>
      <c r="D126" s="106">
        <f t="shared" si="1"/>
        <v>25420</v>
      </c>
      <c r="E126" s="106"/>
      <c r="F126" s="106"/>
      <c r="G126" s="106"/>
      <c r="H126" s="138"/>
    </row>
    <row r="127" spans="1:8" ht="9.75">
      <c r="A127" s="122" t="s">
        <v>1252</v>
      </c>
      <c r="B127" s="122" t="s">
        <v>1253</v>
      </c>
      <c r="C127" s="106">
        <v>9156.63</v>
      </c>
      <c r="D127" s="106">
        <f t="shared" si="1"/>
        <v>9156.63</v>
      </c>
      <c r="E127" s="106"/>
      <c r="F127" s="106"/>
      <c r="G127" s="106"/>
      <c r="H127" s="138"/>
    </row>
    <row r="128" spans="1:8" ht="9.75">
      <c r="A128" s="122" t="s">
        <v>1254</v>
      </c>
      <c r="B128" s="122" t="s">
        <v>1255</v>
      </c>
      <c r="C128" s="106">
        <v>296148</v>
      </c>
      <c r="D128" s="106">
        <f t="shared" si="1"/>
        <v>296148</v>
      </c>
      <c r="E128" s="106"/>
      <c r="F128" s="106"/>
      <c r="G128" s="106"/>
      <c r="H128" s="138"/>
    </row>
    <row r="129" spans="1:8" ht="9.75">
      <c r="A129" s="122" t="s">
        <v>1256</v>
      </c>
      <c r="B129" s="122" t="s">
        <v>1257</v>
      </c>
      <c r="C129" s="106">
        <v>43739.88</v>
      </c>
      <c r="D129" s="106">
        <f t="shared" si="1"/>
        <v>43739.88</v>
      </c>
      <c r="E129" s="106"/>
      <c r="F129" s="106"/>
      <c r="G129" s="106"/>
      <c r="H129" s="138"/>
    </row>
    <row r="130" spans="1:8" ht="9.75">
      <c r="A130" s="122" t="s">
        <v>1258</v>
      </c>
      <c r="B130" s="122" t="s">
        <v>1259</v>
      </c>
      <c r="C130" s="106">
        <v>158179.92</v>
      </c>
      <c r="D130" s="106">
        <f t="shared" si="1"/>
        <v>158179.92</v>
      </c>
      <c r="E130" s="106"/>
      <c r="F130" s="106"/>
      <c r="G130" s="106"/>
      <c r="H130" s="138"/>
    </row>
    <row r="131" spans="1:8" ht="9.75">
      <c r="A131" s="122" t="s">
        <v>1260</v>
      </c>
      <c r="B131" s="122" t="s">
        <v>1261</v>
      </c>
      <c r="C131" s="106">
        <v>127953.8</v>
      </c>
      <c r="D131" s="106">
        <f t="shared" si="1"/>
        <v>127953.8</v>
      </c>
      <c r="E131" s="106"/>
      <c r="F131" s="106"/>
      <c r="G131" s="106"/>
      <c r="H131" s="138"/>
    </row>
    <row r="132" spans="1:8" ht="9.75">
      <c r="A132" s="122" t="s">
        <v>1262</v>
      </c>
      <c r="B132" s="122" t="s">
        <v>1263</v>
      </c>
      <c r="C132" s="106">
        <v>214905.78</v>
      </c>
      <c r="D132" s="106">
        <f t="shared" si="1"/>
        <v>214905.78</v>
      </c>
      <c r="E132" s="106"/>
      <c r="F132" s="106"/>
      <c r="G132" s="106"/>
      <c r="H132" s="138"/>
    </row>
    <row r="133" spans="1:8" ht="9.75">
      <c r="A133" s="122" t="s">
        <v>1264</v>
      </c>
      <c r="B133" s="122" t="s">
        <v>1265</v>
      </c>
      <c r="C133" s="106">
        <v>89829.94</v>
      </c>
      <c r="D133" s="106">
        <f t="shared" si="1"/>
        <v>89829.94</v>
      </c>
      <c r="E133" s="106"/>
      <c r="F133" s="106"/>
      <c r="G133" s="106"/>
      <c r="H133" s="138"/>
    </row>
    <row r="134" spans="1:8" ht="9.75">
      <c r="A134" s="122" t="s">
        <v>1266</v>
      </c>
      <c r="B134" s="122" t="s">
        <v>1267</v>
      </c>
      <c r="C134" s="106">
        <v>29000</v>
      </c>
      <c r="D134" s="106">
        <f t="shared" si="1"/>
        <v>29000</v>
      </c>
      <c r="E134" s="106"/>
      <c r="F134" s="106"/>
      <c r="G134" s="106"/>
      <c r="H134" s="138"/>
    </row>
    <row r="135" spans="1:8" ht="9.75">
      <c r="A135" s="122" t="s">
        <v>1268</v>
      </c>
      <c r="B135" s="122" t="s">
        <v>1269</v>
      </c>
      <c r="C135" s="106">
        <v>150000</v>
      </c>
      <c r="D135" s="106">
        <f t="shared" si="1"/>
        <v>150000</v>
      </c>
      <c r="E135" s="106"/>
      <c r="F135" s="106"/>
      <c r="G135" s="106"/>
      <c r="H135" s="138"/>
    </row>
    <row r="136" spans="1:8" ht="9.75">
      <c r="A136" s="122" t="s">
        <v>1270</v>
      </c>
      <c r="B136" s="122" t="s">
        <v>1271</v>
      </c>
      <c r="C136" s="106">
        <v>16997.48</v>
      </c>
      <c r="D136" s="106">
        <f t="shared" si="1"/>
        <v>16997.48</v>
      </c>
      <c r="E136" s="106"/>
      <c r="F136" s="106"/>
      <c r="G136" s="106"/>
      <c r="H136" s="138"/>
    </row>
    <row r="137" spans="1:8" ht="9.75">
      <c r="A137" s="122" t="s">
        <v>1272</v>
      </c>
      <c r="B137" s="122" t="s">
        <v>1273</v>
      </c>
      <c r="C137" s="106">
        <v>2527</v>
      </c>
      <c r="D137" s="106">
        <f aca="true" t="shared" si="2" ref="D137:D200">+C137</f>
        <v>2527</v>
      </c>
      <c r="E137" s="106"/>
      <c r="F137" s="106"/>
      <c r="G137" s="106"/>
      <c r="H137" s="138"/>
    </row>
    <row r="138" spans="1:8" ht="9.75">
      <c r="A138" s="122" t="s">
        <v>1274</v>
      </c>
      <c r="B138" s="122" t="s">
        <v>1275</v>
      </c>
      <c r="C138" s="106">
        <v>17284</v>
      </c>
      <c r="D138" s="106">
        <f t="shared" si="2"/>
        <v>17284</v>
      </c>
      <c r="E138" s="106"/>
      <c r="F138" s="106"/>
      <c r="G138" s="106"/>
      <c r="H138" s="138"/>
    </row>
    <row r="139" spans="1:8" ht="9.75">
      <c r="A139" s="122" t="s">
        <v>1276</v>
      </c>
      <c r="B139" s="122" t="s">
        <v>1277</v>
      </c>
      <c r="C139" s="106">
        <v>27652.54</v>
      </c>
      <c r="D139" s="106">
        <f t="shared" si="2"/>
        <v>27652.54</v>
      </c>
      <c r="E139" s="106"/>
      <c r="F139" s="106"/>
      <c r="G139" s="106"/>
      <c r="H139" s="138"/>
    </row>
    <row r="140" spans="1:8" ht="9.75">
      <c r="A140" s="122" t="s">
        <v>1278</v>
      </c>
      <c r="B140" s="122" t="s">
        <v>1279</v>
      </c>
      <c r="C140" s="106">
        <v>426787.2</v>
      </c>
      <c r="D140" s="106">
        <f t="shared" si="2"/>
        <v>426787.2</v>
      </c>
      <c r="E140" s="106"/>
      <c r="F140" s="106"/>
      <c r="G140" s="106"/>
      <c r="H140" s="138"/>
    </row>
    <row r="141" spans="1:8" ht="9.75">
      <c r="A141" s="122" t="s">
        <v>1280</v>
      </c>
      <c r="B141" s="122" t="s">
        <v>1281</v>
      </c>
      <c r="C141" s="106">
        <v>18626</v>
      </c>
      <c r="D141" s="106">
        <f t="shared" si="2"/>
        <v>18626</v>
      </c>
      <c r="E141" s="106"/>
      <c r="F141" s="106"/>
      <c r="G141" s="106"/>
      <c r="H141" s="138"/>
    </row>
    <row r="142" spans="1:8" ht="9.75">
      <c r="A142" s="122" t="s">
        <v>1282</v>
      </c>
      <c r="B142" s="122" t="s">
        <v>1283</v>
      </c>
      <c r="C142" s="106">
        <v>326666.68</v>
      </c>
      <c r="D142" s="106">
        <f t="shared" si="2"/>
        <v>326666.68</v>
      </c>
      <c r="E142" s="106"/>
      <c r="F142" s="106"/>
      <c r="G142" s="106"/>
      <c r="H142" s="138"/>
    </row>
    <row r="143" spans="1:8" ht="9.75">
      <c r="A143" s="122" t="s">
        <v>1284</v>
      </c>
      <c r="B143" s="122" t="s">
        <v>1285</v>
      </c>
      <c r="C143" s="106">
        <v>143752.59</v>
      </c>
      <c r="D143" s="106">
        <f t="shared" si="2"/>
        <v>143752.59</v>
      </c>
      <c r="E143" s="106"/>
      <c r="F143" s="106"/>
      <c r="G143" s="106"/>
      <c r="H143" s="138"/>
    </row>
    <row r="144" spans="1:8" ht="9.75">
      <c r="A144" s="122" t="s">
        <v>1286</v>
      </c>
      <c r="B144" s="122" t="s">
        <v>1287</v>
      </c>
      <c r="C144" s="106">
        <v>7934.4</v>
      </c>
      <c r="D144" s="106">
        <f t="shared" si="2"/>
        <v>7934.4</v>
      </c>
      <c r="E144" s="106"/>
      <c r="F144" s="106"/>
      <c r="G144" s="106"/>
      <c r="H144" s="138"/>
    </row>
    <row r="145" spans="1:8" ht="9.75">
      <c r="A145" s="122" t="s">
        <v>1288</v>
      </c>
      <c r="B145" s="122" t="s">
        <v>1289</v>
      </c>
      <c r="C145" s="106">
        <v>5381.4</v>
      </c>
      <c r="D145" s="106">
        <f t="shared" si="2"/>
        <v>5381.4</v>
      </c>
      <c r="E145" s="106"/>
      <c r="F145" s="106"/>
      <c r="G145" s="106"/>
      <c r="H145" s="138"/>
    </row>
    <row r="146" spans="1:8" ht="9.75">
      <c r="A146" s="122" t="s">
        <v>1290</v>
      </c>
      <c r="B146" s="122" t="s">
        <v>1291</v>
      </c>
      <c r="C146" s="106">
        <v>110871.65</v>
      </c>
      <c r="D146" s="106">
        <f t="shared" si="2"/>
        <v>110871.65</v>
      </c>
      <c r="E146" s="106"/>
      <c r="F146" s="106"/>
      <c r="G146" s="106"/>
      <c r="H146" s="138"/>
    </row>
    <row r="147" spans="1:8" ht="9.75">
      <c r="A147" s="122" t="s">
        <v>1292</v>
      </c>
      <c r="B147" s="122" t="s">
        <v>1293</v>
      </c>
      <c r="C147" s="106">
        <v>27747.2</v>
      </c>
      <c r="D147" s="106">
        <f t="shared" si="2"/>
        <v>27747.2</v>
      </c>
      <c r="E147" s="106"/>
      <c r="F147" s="106"/>
      <c r="G147" s="106"/>
      <c r="H147" s="138"/>
    </row>
    <row r="148" spans="1:8" ht="9.75">
      <c r="A148" s="122" t="s">
        <v>1294</v>
      </c>
      <c r="B148" s="122" t="s">
        <v>1295</v>
      </c>
      <c r="C148" s="106">
        <v>17476</v>
      </c>
      <c r="D148" s="106">
        <f t="shared" si="2"/>
        <v>17476</v>
      </c>
      <c r="E148" s="106"/>
      <c r="F148" s="106"/>
      <c r="G148" s="106"/>
      <c r="H148" s="138"/>
    </row>
    <row r="149" spans="1:8" ht="9.75">
      <c r="A149" s="122" t="s">
        <v>1296</v>
      </c>
      <c r="B149" s="122" t="s">
        <v>1297</v>
      </c>
      <c r="C149" s="106">
        <v>47405.33</v>
      </c>
      <c r="D149" s="106">
        <f t="shared" si="2"/>
        <v>47405.33</v>
      </c>
      <c r="E149" s="106"/>
      <c r="F149" s="106"/>
      <c r="G149" s="106"/>
      <c r="H149" s="138"/>
    </row>
    <row r="150" spans="1:8" ht="9.75">
      <c r="A150" s="122" t="s">
        <v>1298</v>
      </c>
      <c r="B150" s="122" t="s">
        <v>1299</v>
      </c>
      <c r="C150" s="106">
        <v>232562.13</v>
      </c>
      <c r="D150" s="106">
        <f t="shared" si="2"/>
        <v>232562.13</v>
      </c>
      <c r="E150" s="106"/>
      <c r="F150" s="106"/>
      <c r="G150" s="106"/>
      <c r="H150" s="138"/>
    </row>
    <row r="151" spans="1:8" ht="9.75">
      <c r="A151" s="122" t="s">
        <v>1300</v>
      </c>
      <c r="B151" s="122" t="s">
        <v>1301</v>
      </c>
      <c r="C151" s="106">
        <v>410364.47</v>
      </c>
      <c r="D151" s="106">
        <f t="shared" si="2"/>
        <v>410364.47</v>
      </c>
      <c r="E151" s="106"/>
      <c r="F151" s="106"/>
      <c r="G151" s="106"/>
      <c r="H151" s="138"/>
    </row>
    <row r="152" spans="1:8" ht="9.75">
      <c r="A152" s="122" t="s">
        <v>1302</v>
      </c>
      <c r="B152" s="122" t="s">
        <v>1303</v>
      </c>
      <c r="C152" s="106">
        <v>12024</v>
      </c>
      <c r="D152" s="106">
        <f t="shared" si="2"/>
        <v>12024</v>
      </c>
      <c r="E152" s="106"/>
      <c r="F152" s="106"/>
      <c r="G152" s="106"/>
      <c r="H152" s="138"/>
    </row>
    <row r="153" spans="1:8" ht="9.75">
      <c r="A153" s="122" t="s">
        <v>1304</v>
      </c>
      <c r="B153" s="122" t="s">
        <v>1305</v>
      </c>
      <c r="C153" s="106">
        <v>280000</v>
      </c>
      <c r="D153" s="106">
        <f t="shared" si="2"/>
        <v>280000</v>
      </c>
      <c r="E153" s="106"/>
      <c r="F153" s="106"/>
      <c r="G153" s="106"/>
      <c r="H153" s="138"/>
    </row>
    <row r="154" spans="1:8" ht="9.75">
      <c r="A154" s="122" t="s">
        <v>1306</v>
      </c>
      <c r="B154" s="122" t="s">
        <v>1307</v>
      </c>
      <c r="C154" s="106">
        <v>89588.07</v>
      </c>
      <c r="D154" s="106">
        <f t="shared" si="2"/>
        <v>89588.07</v>
      </c>
      <c r="E154" s="106"/>
      <c r="F154" s="106"/>
      <c r="G154" s="106"/>
      <c r="H154" s="138"/>
    </row>
    <row r="155" spans="1:8" ht="9.75">
      <c r="A155" s="122" t="s">
        <v>1308</v>
      </c>
      <c r="B155" s="122" t="s">
        <v>1309</v>
      </c>
      <c r="C155" s="106">
        <v>93607.36</v>
      </c>
      <c r="D155" s="106">
        <f t="shared" si="2"/>
        <v>93607.36</v>
      </c>
      <c r="E155" s="106"/>
      <c r="F155" s="106"/>
      <c r="G155" s="106"/>
      <c r="H155" s="138"/>
    </row>
    <row r="156" spans="1:8" ht="9.75">
      <c r="A156" s="122" t="s">
        <v>1310</v>
      </c>
      <c r="B156" s="122" t="s">
        <v>1311</v>
      </c>
      <c r="C156" s="106">
        <v>198360</v>
      </c>
      <c r="D156" s="106">
        <f t="shared" si="2"/>
        <v>198360</v>
      </c>
      <c r="E156" s="106"/>
      <c r="F156" s="106"/>
      <c r="G156" s="106"/>
      <c r="H156" s="138"/>
    </row>
    <row r="157" spans="1:8" ht="9.75">
      <c r="A157" s="122" t="s">
        <v>1312</v>
      </c>
      <c r="B157" s="122" t="s">
        <v>1313</v>
      </c>
      <c r="C157" s="106">
        <v>173801.64</v>
      </c>
      <c r="D157" s="106">
        <f t="shared" si="2"/>
        <v>173801.64</v>
      </c>
      <c r="E157" s="106"/>
      <c r="F157" s="106"/>
      <c r="G157" s="106"/>
      <c r="H157" s="138"/>
    </row>
    <row r="158" spans="1:8" ht="9.75">
      <c r="A158" s="122" t="s">
        <v>1314</v>
      </c>
      <c r="B158" s="122" t="s">
        <v>1315</v>
      </c>
      <c r="C158" s="106">
        <v>26657960</v>
      </c>
      <c r="D158" s="106">
        <f t="shared" si="2"/>
        <v>26657960</v>
      </c>
      <c r="E158" s="106"/>
      <c r="F158" s="106"/>
      <c r="G158" s="106"/>
      <c r="H158" s="138"/>
    </row>
    <row r="159" spans="1:8" ht="9.75">
      <c r="A159" s="122" t="s">
        <v>1316</v>
      </c>
      <c r="B159" s="122" t="s">
        <v>1317</v>
      </c>
      <c r="C159" s="106">
        <v>442.66</v>
      </c>
      <c r="D159" s="106">
        <f t="shared" si="2"/>
        <v>442.66</v>
      </c>
      <c r="E159" s="106"/>
      <c r="F159" s="106"/>
      <c r="G159" s="106"/>
      <c r="H159" s="138"/>
    </row>
    <row r="160" spans="1:8" ht="9.75">
      <c r="A160" s="122" t="s">
        <v>1318</v>
      </c>
      <c r="B160" s="122" t="s">
        <v>1319</v>
      </c>
      <c r="C160" s="106">
        <v>45276.77</v>
      </c>
      <c r="D160" s="106">
        <f t="shared" si="2"/>
        <v>45276.77</v>
      </c>
      <c r="E160" s="106"/>
      <c r="F160" s="106"/>
      <c r="G160" s="106"/>
      <c r="H160" s="138"/>
    </row>
    <row r="161" spans="1:8" ht="9.75">
      <c r="A161" s="122" t="s">
        <v>1320</v>
      </c>
      <c r="B161" s="122" t="s">
        <v>1321</v>
      </c>
      <c r="C161" s="106">
        <v>152540</v>
      </c>
      <c r="D161" s="106">
        <f t="shared" si="2"/>
        <v>152540</v>
      </c>
      <c r="E161" s="106"/>
      <c r="F161" s="106"/>
      <c r="G161" s="106"/>
      <c r="H161" s="138"/>
    </row>
    <row r="162" spans="1:8" ht="9.75">
      <c r="A162" s="122" t="s">
        <v>1322</v>
      </c>
      <c r="B162" s="122" t="s">
        <v>1323</v>
      </c>
      <c r="C162" s="106">
        <v>644380</v>
      </c>
      <c r="D162" s="106">
        <f t="shared" si="2"/>
        <v>644380</v>
      </c>
      <c r="E162" s="106"/>
      <c r="F162" s="106"/>
      <c r="G162" s="106"/>
      <c r="H162" s="138"/>
    </row>
    <row r="163" spans="1:8" ht="9.75">
      <c r="A163" s="122" t="s">
        <v>1324</v>
      </c>
      <c r="B163" s="122" t="s">
        <v>1325</v>
      </c>
      <c r="C163" s="106">
        <v>1312892.71</v>
      </c>
      <c r="D163" s="106">
        <f t="shared" si="2"/>
        <v>1312892.71</v>
      </c>
      <c r="E163" s="106"/>
      <c r="F163" s="106"/>
      <c r="G163" s="106"/>
      <c r="H163" s="138"/>
    </row>
    <row r="164" spans="1:8" ht="9.75">
      <c r="A164" s="122" t="s">
        <v>1326</v>
      </c>
      <c r="B164" s="122" t="s">
        <v>1327</v>
      </c>
      <c r="C164" s="106">
        <v>1750000</v>
      </c>
      <c r="D164" s="106">
        <f t="shared" si="2"/>
        <v>1750000</v>
      </c>
      <c r="E164" s="106"/>
      <c r="F164" s="106"/>
      <c r="G164" s="106"/>
      <c r="H164" s="138"/>
    </row>
    <row r="165" spans="1:8" ht="9.75">
      <c r="A165" s="122" t="s">
        <v>1328</v>
      </c>
      <c r="B165" s="122" t="s">
        <v>1329</v>
      </c>
      <c r="C165" s="106">
        <v>1345918</v>
      </c>
      <c r="D165" s="106">
        <f t="shared" si="2"/>
        <v>1345918</v>
      </c>
      <c r="E165" s="106"/>
      <c r="F165" s="106"/>
      <c r="G165" s="106"/>
      <c r="H165" s="138"/>
    </row>
    <row r="166" spans="1:8" ht="9.75">
      <c r="A166" s="122" t="s">
        <v>1330</v>
      </c>
      <c r="B166" s="122" t="s">
        <v>1331</v>
      </c>
      <c r="C166" s="106">
        <v>24289</v>
      </c>
      <c r="D166" s="106">
        <f t="shared" si="2"/>
        <v>24289</v>
      </c>
      <c r="E166" s="106"/>
      <c r="F166" s="106"/>
      <c r="G166" s="106"/>
      <c r="H166" s="138"/>
    </row>
    <row r="167" spans="1:8" ht="9.75">
      <c r="A167" s="122" t="s">
        <v>1332</v>
      </c>
      <c r="B167" s="122" t="s">
        <v>1333</v>
      </c>
      <c r="C167" s="106">
        <v>324979.8</v>
      </c>
      <c r="D167" s="106">
        <f t="shared" si="2"/>
        <v>324979.8</v>
      </c>
      <c r="E167" s="106"/>
      <c r="F167" s="106"/>
      <c r="G167" s="106"/>
      <c r="H167" s="138"/>
    </row>
    <row r="168" spans="1:8" ht="9.75">
      <c r="A168" s="122" t="s">
        <v>1334</v>
      </c>
      <c r="B168" s="122" t="s">
        <v>1335</v>
      </c>
      <c r="C168" s="106">
        <v>76350.8</v>
      </c>
      <c r="D168" s="106">
        <f t="shared" si="2"/>
        <v>76350.8</v>
      </c>
      <c r="E168" s="106"/>
      <c r="F168" s="106"/>
      <c r="G168" s="106"/>
      <c r="H168" s="138"/>
    </row>
    <row r="169" spans="1:8" ht="9.75">
      <c r="A169" s="122" t="s">
        <v>1336</v>
      </c>
      <c r="B169" s="122" t="s">
        <v>1337</v>
      </c>
      <c r="C169" s="106">
        <v>11425.06</v>
      </c>
      <c r="D169" s="106">
        <f t="shared" si="2"/>
        <v>11425.06</v>
      </c>
      <c r="E169" s="106"/>
      <c r="F169" s="106"/>
      <c r="G169" s="106"/>
      <c r="H169" s="138"/>
    </row>
    <row r="170" spans="1:8" ht="9.75">
      <c r="A170" s="122" t="s">
        <v>1338</v>
      </c>
      <c r="B170" s="122" t="s">
        <v>1339</v>
      </c>
      <c r="C170" s="106">
        <v>229056.15</v>
      </c>
      <c r="D170" s="106">
        <f t="shared" si="2"/>
        <v>229056.15</v>
      </c>
      <c r="E170" s="106"/>
      <c r="F170" s="106"/>
      <c r="G170" s="106"/>
      <c r="H170" s="138"/>
    </row>
    <row r="171" spans="1:8" ht="9.75">
      <c r="A171" s="122" t="s">
        <v>1340</v>
      </c>
      <c r="B171" s="122" t="s">
        <v>1341</v>
      </c>
      <c r="C171" s="106">
        <v>61480</v>
      </c>
      <c r="D171" s="106">
        <f t="shared" si="2"/>
        <v>61480</v>
      </c>
      <c r="E171" s="106"/>
      <c r="F171" s="106"/>
      <c r="G171" s="106"/>
      <c r="H171" s="138"/>
    </row>
    <row r="172" spans="1:8" ht="9.75">
      <c r="A172" s="122" t="s">
        <v>1342</v>
      </c>
      <c r="B172" s="122" t="s">
        <v>1343</v>
      </c>
      <c r="C172" s="106">
        <v>30914</v>
      </c>
      <c r="D172" s="106">
        <f t="shared" si="2"/>
        <v>30914</v>
      </c>
      <c r="E172" s="106"/>
      <c r="F172" s="106"/>
      <c r="G172" s="106"/>
      <c r="H172" s="138"/>
    </row>
    <row r="173" spans="1:8" ht="9.75">
      <c r="A173" s="122" t="s">
        <v>1344</v>
      </c>
      <c r="B173" s="122" t="s">
        <v>1345</v>
      </c>
      <c r="C173" s="106">
        <v>239110.8</v>
      </c>
      <c r="D173" s="106">
        <f t="shared" si="2"/>
        <v>239110.8</v>
      </c>
      <c r="E173" s="106"/>
      <c r="F173" s="106"/>
      <c r="G173" s="106"/>
      <c r="H173" s="138"/>
    </row>
    <row r="174" spans="1:8" ht="9.75">
      <c r="A174" s="122" t="s">
        <v>1346</v>
      </c>
      <c r="B174" s="122" t="s">
        <v>1347</v>
      </c>
      <c r="C174" s="106">
        <v>74831.6</v>
      </c>
      <c r="D174" s="106">
        <f t="shared" si="2"/>
        <v>74831.6</v>
      </c>
      <c r="E174" s="106"/>
      <c r="F174" s="106"/>
      <c r="G174" s="106"/>
      <c r="H174" s="138"/>
    </row>
    <row r="175" spans="1:8" ht="9.75">
      <c r="A175" s="122" t="s">
        <v>1348</v>
      </c>
      <c r="B175" s="122" t="s">
        <v>1349</v>
      </c>
      <c r="C175" s="106">
        <v>60414.48</v>
      </c>
      <c r="D175" s="106">
        <f t="shared" si="2"/>
        <v>60414.48</v>
      </c>
      <c r="E175" s="106"/>
      <c r="F175" s="106"/>
      <c r="G175" s="106"/>
      <c r="H175" s="138"/>
    </row>
    <row r="176" spans="1:8" ht="9.75">
      <c r="A176" s="122" t="s">
        <v>1350</v>
      </c>
      <c r="B176" s="122" t="s">
        <v>1351</v>
      </c>
      <c r="C176" s="106">
        <v>13918.5</v>
      </c>
      <c r="D176" s="106">
        <f t="shared" si="2"/>
        <v>13918.5</v>
      </c>
      <c r="E176" s="106"/>
      <c r="F176" s="106"/>
      <c r="G176" s="106"/>
      <c r="H176" s="138"/>
    </row>
    <row r="177" spans="1:8" ht="9.75">
      <c r="A177" s="122" t="s">
        <v>1352</v>
      </c>
      <c r="B177" s="122" t="s">
        <v>1353</v>
      </c>
      <c r="C177" s="106">
        <v>94036.09</v>
      </c>
      <c r="D177" s="106">
        <f t="shared" si="2"/>
        <v>94036.09</v>
      </c>
      <c r="E177" s="106"/>
      <c r="F177" s="106"/>
      <c r="G177" s="106"/>
      <c r="H177" s="138"/>
    </row>
    <row r="178" spans="1:8" ht="9.75">
      <c r="A178" s="122" t="s">
        <v>1354</v>
      </c>
      <c r="B178" s="122" t="s">
        <v>1355</v>
      </c>
      <c r="C178" s="106">
        <v>47592.56</v>
      </c>
      <c r="D178" s="106">
        <f t="shared" si="2"/>
        <v>47592.56</v>
      </c>
      <c r="E178" s="106"/>
      <c r="F178" s="106"/>
      <c r="G178" s="106"/>
      <c r="H178" s="138"/>
    </row>
    <row r="179" spans="1:8" ht="9.75">
      <c r="A179" s="122" t="s">
        <v>1356</v>
      </c>
      <c r="B179" s="122" t="s">
        <v>1357</v>
      </c>
      <c r="C179" s="106">
        <v>3489638.57</v>
      </c>
      <c r="D179" s="106"/>
      <c r="E179" s="106"/>
      <c r="F179" s="106">
        <f>+C179</f>
        <v>3489638.57</v>
      </c>
      <c r="G179" s="106"/>
      <c r="H179" s="138"/>
    </row>
    <row r="180" spans="1:8" ht="9.75">
      <c r="A180" s="122" t="s">
        <v>1358</v>
      </c>
      <c r="B180" s="122" t="s">
        <v>1359</v>
      </c>
      <c r="C180" s="106">
        <v>711951.12</v>
      </c>
      <c r="D180" s="106">
        <f t="shared" si="2"/>
        <v>711951.12</v>
      </c>
      <c r="E180" s="106"/>
      <c r="F180" s="106"/>
      <c r="G180" s="106"/>
      <c r="H180" s="138"/>
    </row>
    <row r="181" spans="1:8" ht="9.75">
      <c r="A181" s="122" t="s">
        <v>1360</v>
      </c>
      <c r="B181" s="122" t="s">
        <v>1361</v>
      </c>
      <c r="C181" s="106">
        <v>19100</v>
      </c>
      <c r="D181" s="106">
        <f t="shared" si="2"/>
        <v>19100</v>
      </c>
      <c r="E181" s="106"/>
      <c r="F181" s="106"/>
      <c r="G181" s="106"/>
      <c r="H181" s="138"/>
    </row>
    <row r="182" spans="1:8" ht="9.75">
      <c r="A182" s="122" t="s">
        <v>1362</v>
      </c>
      <c r="B182" s="122" t="s">
        <v>1363</v>
      </c>
      <c r="C182" s="106">
        <v>233838.6</v>
      </c>
      <c r="D182" s="106">
        <f t="shared" si="2"/>
        <v>233838.6</v>
      </c>
      <c r="E182" s="106"/>
      <c r="F182" s="106"/>
      <c r="G182" s="106"/>
      <c r="H182" s="138"/>
    </row>
    <row r="183" spans="1:8" ht="9.75">
      <c r="A183" s="122" t="s">
        <v>1364</v>
      </c>
      <c r="B183" s="122" t="s">
        <v>1365</v>
      </c>
      <c r="C183" s="106">
        <v>8802.79</v>
      </c>
      <c r="D183" s="106">
        <f t="shared" si="2"/>
        <v>8802.79</v>
      </c>
      <c r="E183" s="106"/>
      <c r="F183" s="106"/>
      <c r="G183" s="106"/>
      <c r="H183" s="138"/>
    </row>
    <row r="184" spans="1:8" ht="9.75">
      <c r="A184" s="122" t="s">
        <v>1366</v>
      </c>
      <c r="B184" s="122" t="s">
        <v>1367</v>
      </c>
      <c r="C184" s="106">
        <v>6344.74</v>
      </c>
      <c r="D184" s="106">
        <f t="shared" si="2"/>
        <v>6344.74</v>
      </c>
      <c r="E184" s="106"/>
      <c r="F184" s="106"/>
      <c r="G184" s="106"/>
      <c r="H184" s="138"/>
    </row>
    <row r="185" spans="1:8" ht="9.75">
      <c r="A185" s="122" t="s">
        <v>1368</v>
      </c>
      <c r="B185" s="122" t="s">
        <v>1369</v>
      </c>
      <c r="C185" s="106">
        <v>21361.4</v>
      </c>
      <c r="D185" s="106">
        <f t="shared" si="2"/>
        <v>21361.4</v>
      </c>
      <c r="E185" s="106"/>
      <c r="F185" s="106"/>
      <c r="G185" s="106"/>
      <c r="H185" s="138"/>
    </row>
    <row r="186" spans="1:8" ht="9.75">
      <c r="A186" s="122" t="s">
        <v>1370</v>
      </c>
      <c r="B186" s="122" t="s">
        <v>1371</v>
      </c>
      <c r="C186" s="106">
        <v>391123</v>
      </c>
      <c r="D186" s="106">
        <f t="shared" si="2"/>
        <v>391123</v>
      </c>
      <c r="E186" s="106"/>
      <c r="F186" s="106"/>
      <c r="G186" s="106"/>
      <c r="H186" s="138"/>
    </row>
    <row r="187" spans="1:8" ht="9.75">
      <c r="A187" s="122" t="s">
        <v>1372</v>
      </c>
      <c r="B187" s="122" t="s">
        <v>1373</v>
      </c>
      <c r="C187" s="106">
        <v>103119.46</v>
      </c>
      <c r="D187" s="106">
        <f t="shared" si="2"/>
        <v>103119.46</v>
      </c>
      <c r="E187" s="106"/>
      <c r="F187" s="106"/>
      <c r="G187" s="106"/>
      <c r="H187" s="138"/>
    </row>
    <row r="188" spans="1:8" ht="9.75">
      <c r="A188" s="122" t="s">
        <v>1374</v>
      </c>
      <c r="B188" s="122" t="s">
        <v>1375</v>
      </c>
      <c r="C188" s="106">
        <v>232935.09</v>
      </c>
      <c r="D188" s="106">
        <f t="shared" si="2"/>
        <v>232935.09</v>
      </c>
      <c r="E188" s="106"/>
      <c r="F188" s="106"/>
      <c r="G188" s="106"/>
      <c r="H188" s="138"/>
    </row>
    <row r="189" spans="1:8" ht="9.75">
      <c r="A189" s="122" t="s">
        <v>1376</v>
      </c>
      <c r="B189" s="122" t="s">
        <v>1377</v>
      </c>
      <c r="C189" s="106">
        <v>16173</v>
      </c>
      <c r="D189" s="106">
        <f t="shared" si="2"/>
        <v>16173</v>
      </c>
      <c r="E189" s="106"/>
      <c r="F189" s="106"/>
      <c r="G189" s="106"/>
      <c r="H189" s="138"/>
    </row>
    <row r="190" spans="1:8" ht="9.75">
      <c r="A190" s="122" t="s">
        <v>1378</v>
      </c>
      <c r="B190" s="122" t="s">
        <v>1379</v>
      </c>
      <c r="C190" s="106">
        <v>6417.56</v>
      </c>
      <c r="D190" s="106">
        <f t="shared" si="2"/>
        <v>6417.56</v>
      </c>
      <c r="E190" s="106"/>
      <c r="F190" s="106"/>
      <c r="G190" s="106"/>
      <c r="H190" s="138"/>
    </row>
    <row r="191" spans="1:8" ht="9.75">
      <c r="A191" s="122" t="s">
        <v>1380</v>
      </c>
      <c r="B191" s="122" t="s">
        <v>1381</v>
      </c>
      <c r="C191" s="106">
        <v>87560.05</v>
      </c>
      <c r="D191" s="106">
        <f t="shared" si="2"/>
        <v>87560.05</v>
      </c>
      <c r="E191" s="106"/>
      <c r="F191" s="106"/>
      <c r="G191" s="106"/>
      <c r="H191" s="138"/>
    </row>
    <row r="192" spans="1:8" ht="9.75">
      <c r="A192" s="122" t="s">
        <v>1382</v>
      </c>
      <c r="B192" s="122" t="s">
        <v>1383</v>
      </c>
      <c r="C192" s="106">
        <v>51988</v>
      </c>
      <c r="D192" s="106">
        <f t="shared" si="2"/>
        <v>51988</v>
      </c>
      <c r="E192" s="106"/>
      <c r="F192" s="106"/>
      <c r="G192" s="106"/>
      <c r="H192" s="138"/>
    </row>
    <row r="193" spans="1:8" ht="9.75">
      <c r="A193" s="122" t="s">
        <v>1384</v>
      </c>
      <c r="B193" s="122" t="s">
        <v>1385</v>
      </c>
      <c r="C193" s="106">
        <v>-918</v>
      </c>
      <c r="D193" s="106">
        <f t="shared" si="2"/>
        <v>-918</v>
      </c>
      <c r="E193" s="106"/>
      <c r="F193" s="106"/>
      <c r="G193" s="106"/>
      <c r="H193" s="138"/>
    </row>
    <row r="194" spans="1:8" ht="9.75">
      <c r="A194" s="122" t="s">
        <v>1386</v>
      </c>
      <c r="B194" s="122" t="s">
        <v>1387</v>
      </c>
      <c r="C194" s="106">
        <v>1103878.23</v>
      </c>
      <c r="D194" s="106">
        <f t="shared" si="2"/>
        <v>1103878.23</v>
      </c>
      <c r="E194" s="106"/>
      <c r="F194" s="106"/>
      <c r="G194" s="106"/>
      <c r="H194" s="138"/>
    </row>
    <row r="195" spans="1:8" ht="9.75">
      <c r="A195" s="122" t="s">
        <v>1388</v>
      </c>
      <c r="B195" s="122" t="s">
        <v>1389</v>
      </c>
      <c r="C195" s="106">
        <v>97643</v>
      </c>
      <c r="D195" s="106">
        <f t="shared" si="2"/>
        <v>97643</v>
      </c>
      <c r="E195" s="106"/>
      <c r="F195" s="106"/>
      <c r="G195" s="106"/>
      <c r="H195" s="138"/>
    </row>
    <row r="196" spans="1:8" ht="9.75">
      <c r="A196" s="122" t="s">
        <v>1390</v>
      </c>
      <c r="B196" s="122" t="s">
        <v>1391</v>
      </c>
      <c r="C196" s="106">
        <v>8371.2</v>
      </c>
      <c r="D196" s="106">
        <f t="shared" si="2"/>
        <v>8371.2</v>
      </c>
      <c r="E196" s="106"/>
      <c r="F196" s="106"/>
      <c r="G196" s="106"/>
      <c r="H196" s="138"/>
    </row>
    <row r="197" spans="1:8" ht="9.75">
      <c r="A197" s="122" t="s">
        <v>1392</v>
      </c>
      <c r="B197" s="122" t="s">
        <v>1393</v>
      </c>
      <c r="C197" s="106">
        <v>34523.61</v>
      </c>
      <c r="D197" s="106">
        <f t="shared" si="2"/>
        <v>34523.61</v>
      </c>
      <c r="E197" s="106"/>
      <c r="F197" s="106"/>
      <c r="G197" s="106"/>
      <c r="H197" s="138"/>
    </row>
    <row r="198" spans="1:8" ht="9.75">
      <c r="A198" s="122" t="s">
        <v>1394</v>
      </c>
      <c r="B198" s="122" t="s">
        <v>1395</v>
      </c>
      <c r="C198" s="106">
        <v>36250</v>
      </c>
      <c r="D198" s="106">
        <f t="shared" si="2"/>
        <v>36250</v>
      </c>
      <c r="E198" s="106"/>
      <c r="F198" s="106"/>
      <c r="G198" s="106"/>
      <c r="H198" s="138"/>
    </row>
    <row r="199" spans="1:8" ht="9.75">
      <c r="A199" s="122" t="s">
        <v>1396</v>
      </c>
      <c r="B199" s="122" t="s">
        <v>1397</v>
      </c>
      <c r="C199" s="106">
        <v>5400</v>
      </c>
      <c r="D199" s="106">
        <f t="shared" si="2"/>
        <v>5400</v>
      </c>
      <c r="E199" s="106"/>
      <c r="F199" s="106"/>
      <c r="G199" s="106"/>
      <c r="H199" s="138"/>
    </row>
    <row r="200" spans="1:8" ht="9.75">
      <c r="A200" s="122" t="s">
        <v>1398</v>
      </c>
      <c r="B200" s="122" t="s">
        <v>1399</v>
      </c>
      <c r="C200" s="106">
        <v>9280</v>
      </c>
      <c r="D200" s="106">
        <f t="shared" si="2"/>
        <v>9280</v>
      </c>
      <c r="E200" s="106"/>
      <c r="F200" s="106"/>
      <c r="G200" s="106"/>
      <c r="H200" s="138"/>
    </row>
    <row r="201" spans="1:8" ht="9.75">
      <c r="A201" s="122" t="s">
        <v>1400</v>
      </c>
      <c r="B201" s="122" t="s">
        <v>1401</v>
      </c>
      <c r="C201" s="106">
        <v>1560</v>
      </c>
      <c r="D201" s="106">
        <f aca="true" t="shared" si="3" ref="D201:D264">+C201</f>
        <v>1560</v>
      </c>
      <c r="E201" s="106"/>
      <c r="F201" s="106"/>
      <c r="G201" s="106"/>
      <c r="H201" s="138"/>
    </row>
    <row r="202" spans="1:8" ht="9.75">
      <c r="A202" s="122" t="s">
        <v>1402</v>
      </c>
      <c r="B202" s="122" t="s">
        <v>1403</v>
      </c>
      <c r="C202" s="106">
        <v>233513.79</v>
      </c>
      <c r="D202" s="106">
        <f t="shared" si="3"/>
        <v>233513.79</v>
      </c>
      <c r="E202" s="106"/>
      <c r="F202" s="106"/>
      <c r="G202" s="106"/>
      <c r="H202" s="138"/>
    </row>
    <row r="203" spans="1:8" ht="9.75">
      <c r="A203" s="122" t="s">
        <v>1404</v>
      </c>
      <c r="B203" s="122" t="s">
        <v>1405</v>
      </c>
      <c r="C203" s="106">
        <v>203388.5</v>
      </c>
      <c r="D203" s="106">
        <f t="shared" si="3"/>
        <v>203388.5</v>
      </c>
      <c r="E203" s="106"/>
      <c r="F203" s="106"/>
      <c r="G203" s="106"/>
      <c r="H203" s="138"/>
    </row>
    <row r="204" spans="1:8" ht="9.75">
      <c r="A204" s="122" t="s">
        <v>1406</v>
      </c>
      <c r="B204" s="122" t="s">
        <v>1407</v>
      </c>
      <c r="C204" s="106">
        <v>77557.6</v>
      </c>
      <c r="D204" s="106">
        <f t="shared" si="3"/>
        <v>77557.6</v>
      </c>
      <c r="E204" s="106"/>
      <c r="F204" s="106"/>
      <c r="G204" s="106"/>
      <c r="H204" s="138"/>
    </row>
    <row r="205" spans="1:8" ht="9.75">
      <c r="A205" s="122" t="s">
        <v>1408</v>
      </c>
      <c r="B205" s="122" t="s">
        <v>1409</v>
      </c>
      <c r="C205" s="106">
        <v>20099.23</v>
      </c>
      <c r="D205" s="106">
        <f t="shared" si="3"/>
        <v>20099.23</v>
      </c>
      <c r="E205" s="106"/>
      <c r="F205" s="106"/>
      <c r="G205" s="106"/>
      <c r="H205" s="138"/>
    </row>
    <row r="206" spans="1:8" ht="9.75">
      <c r="A206" s="122" t="s">
        <v>1410</v>
      </c>
      <c r="B206" s="122" t="s">
        <v>1411</v>
      </c>
      <c r="C206" s="106">
        <v>6007.64</v>
      </c>
      <c r="D206" s="106">
        <f t="shared" si="3"/>
        <v>6007.64</v>
      </c>
      <c r="E206" s="106"/>
      <c r="F206" s="106"/>
      <c r="G206" s="106"/>
      <c r="H206" s="138"/>
    </row>
    <row r="207" spans="1:8" ht="9.75">
      <c r="A207" s="122" t="s">
        <v>1412</v>
      </c>
      <c r="B207" s="122" t="s">
        <v>1413</v>
      </c>
      <c r="C207" s="106">
        <v>11885.36</v>
      </c>
      <c r="D207" s="106">
        <f t="shared" si="3"/>
        <v>11885.36</v>
      </c>
      <c r="E207" s="106"/>
      <c r="F207" s="106"/>
      <c r="G207" s="106"/>
      <c r="H207" s="138"/>
    </row>
    <row r="208" spans="1:8" ht="9.75">
      <c r="A208" s="122" t="s">
        <v>1414</v>
      </c>
      <c r="B208" s="122" t="s">
        <v>1415</v>
      </c>
      <c r="C208" s="106">
        <v>7403431.67</v>
      </c>
      <c r="D208" s="106">
        <f t="shared" si="3"/>
        <v>7403431.67</v>
      </c>
      <c r="E208" s="106"/>
      <c r="F208" s="106"/>
      <c r="G208" s="106"/>
      <c r="H208" s="138"/>
    </row>
    <row r="209" spans="1:8" ht="9.75">
      <c r="A209" s="122" t="s">
        <v>1416</v>
      </c>
      <c r="B209" s="122" t="s">
        <v>1417</v>
      </c>
      <c r="C209" s="106">
        <v>2610</v>
      </c>
      <c r="D209" s="106">
        <f t="shared" si="3"/>
        <v>2610</v>
      </c>
      <c r="E209" s="106"/>
      <c r="F209" s="106"/>
      <c r="G209" s="106"/>
      <c r="H209" s="138"/>
    </row>
    <row r="210" spans="1:8" ht="9.75">
      <c r="A210" s="122" t="s">
        <v>1418</v>
      </c>
      <c r="B210" s="122" t="s">
        <v>1419</v>
      </c>
      <c r="C210" s="106">
        <v>29869.8</v>
      </c>
      <c r="D210" s="106">
        <f t="shared" si="3"/>
        <v>29869.8</v>
      </c>
      <c r="E210" s="106"/>
      <c r="F210" s="106"/>
      <c r="G210" s="106"/>
      <c r="H210" s="138"/>
    </row>
    <row r="211" spans="1:8" ht="9.75">
      <c r="A211" s="122" t="s">
        <v>1420</v>
      </c>
      <c r="B211" s="122" t="s">
        <v>1421</v>
      </c>
      <c r="C211" s="106">
        <v>64244.86</v>
      </c>
      <c r="D211" s="106">
        <f t="shared" si="3"/>
        <v>64244.86</v>
      </c>
      <c r="E211" s="106"/>
      <c r="F211" s="106"/>
      <c r="G211" s="106"/>
      <c r="H211" s="138"/>
    </row>
    <row r="212" spans="1:8" ht="9.75">
      <c r="A212" s="122" t="s">
        <v>1422</v>
      </c>
      <c r="B212" s="122" t="s">
        <v>1423</v>
      </c>
      <c r="C212" s="106">
        <v>11143.3</v>
      </c>
      <c r="D212" s="106">
        <f t="shared" si="3"/>
        <v>11143.3</v>
      </c>
      <c r="E212" s="106"/>
      <c r="F212" s="106"/>
      <c r="G212" s="106"/>
      <c r="H212" s="138"/>
    </row>
    <row r="213" spans="1:8" ht="9.75">
      <c r="A213" s="122" t="s">
        <v>1424</v>
      </c>
      <c r="B213" s="122" t="s">
        <v>1425</v>
      </c>
      <c r="C213" s="106">
        <v>6446</v>
      </c>
      <c r="D213" s="106">
        <f t="shared" si="3"/>
        <v>6446</v>
      </c>
      <c r="E213" s="106"/>
      <c r="F213" s="106"/>
      <c r="G213" s="106"/>
      <c r="H213" s="138"/>
    </row>
    <row r="214" spans="1:8" ht="9.75">
      <c r="A214" s="122" t="s">
        <v>1426</v>
      </c>
      <c r="B214" s="122" t="s">
        <v>1427</v>
      </c>
      <c r="C214" s="106">
        <v>520235.83</v>
      </c>
      <c r="D214" s="106">
        <f t="shared" si="3"/>
        <v>520235.83</v>
      </c>
      <c r="E214" s="106"/>
      <c r="F214" s="106"/>
      <c r="G214" s="106"/>
      <c r="H214" s="138"/>
    </row>
    <row r="215" spans="1:8" ht="9.75">
      <c r="A215" s="122" t="s">
        <v>1428</v>
      </c>
      <c r="B215" s="122" t="s">
        <v>1429</v>
      </c>
      <c r="C215" s="106">
        <v>55983.52</v>
      </c>
      <c r="D215" s="106">
        <f t="shared" si="3"/>
        <v>55983.52</v>
      </c>
      <c r="E215" s="106"/>
      <c r="F215" s="106"/>
      <c r="G215" s="106"/>
      <c r="H215" s="138"/>
    </row>
    <row r="216" spans="1:8" ht="9.75">
      <c r="A216" s="122" t="s">
        <v>1430</v>
      </c>
      <c r="B216" s="122" t="s">
        <v>1431</v>
      </c>
      <c r="C216" s="106">
        <v>2697</v>
      </c>
      <c r="D216" s="106">
        <f t="shared" si="3"/>
        <v>2697</v>
      </c>
      <c r="E216" s="106"/>
      <c r="F216" s="106"/>
      <c r="G216" s="106"/>
      <c r="H216" s="138"/>
    </row>
    <row r="217" spans="1:8" ht="9.75">
      <c r="A217" s="122" t="s">
        <v>1432</v>
      </c>
      <c r="B217" s="122" t="s">
        <v>1433</v>
      </c>
      <c r="C217" s="106">
        <v>94145.6</v>
      </c>
      <c r="D217" s="106">
        <f t="shared" si="3"/>
        <v>94145.6</v>
      </c>
      <c r="E217" s="106"/>
      <c r="F217" s="106"/>
      <c r="G217" s="106"/>
      <c r="H217" s="138"/>
    </row>
    <row r="218" spans="1:8" ht="9.75">
      <c r="A218" s="122" t="s">
        <v>1434</v>
      </c>
      <c r="B218" s="122" t="s">
        <v>1435</v>
      </c>
      <c r="C218" s="106">
        <v>10000</v>
      </c>
      <c r="D218" s="106">
        <f t="shared" si="3"/>
        <v>10000</v>
      </c>
      <c r="E218" s="106"/>
      <c r="F218" s="106"/>
      <c r="G218" s="106"/>
      <c r="H218" s="138"/>
    </row>
    <row r="219" spans="1:8" ht="9.75">
      <c r="A219" s="122" t="s">
        <v>1436</v>
      </c>
      <c r="B219" s="122" t="s">
        <v>1437</v>
      </c>
      <c r="C219" s="106">
        <v>132240</v>
      </c>
      <c r="D219" s="106">
        <f t="shared" si="3"/>
        <v>132240</v>
      </c>
      <c r="E219" s="106"/>
      <c r="F219" s="106"/>
      <c r="G219" s="106"/>
      <c r="H219" s="138"/>
    </row>
    <row r="220" spans="1:8" ht="9.75">
      <c r="A220" s="122" t="s">
        <v>1438</v>
      </c>
      <c r="B220" s="122" t="s">
        <v>1439</v>
      </c>
      <c r="C220" s="106">
        <v>20347.8</v>
      </c>
      <c r="D220" s="106">
        <f t="shared" si="3"/>
        <v>20347.8</v>
      </c>
      <c r="E220" s="106"/>
      <c r="F220" s="106"/>
      <c r="G220" s="106"/>
      <c r="H220" s="138"/>
    </row>
    <row r="221" spans="1:8" ht="9.75">
      <c r="A221" s="122" t="s">
        <v>1440</v>
      </c>
      <c r="B221" s="122" t="s">
        <v>1441</v>
      </c>
      <c r="C221" s="106">
        <v>3679798.4</v>
      </c>
      <c r="D221" s="106">
        <f t="shared" si="3"/>
        <v>3679798.4</v>
      </c>
      <c r="E221" s="106"/>
      <c r="F221" s="106"/>
      <c r="G221" s="106"/>
      <c r="H221" s="138"/>
    </row>
    <row r="222" spans="1:8" ht="9.75">
      <c r="A222" s="122" t="s">
        <v>1442</v>
      </c>
      <c r="B222" s="122" t="s">
        <v>1443</v>
      </c>
      <c r="C222" s="106">
        <v>7405.44</v>
      </c>
      <c r="D222" s="106">
        <f t="shared" si="3"/>
        <v>7405.44</v>
      </c>
      <c r="E222" s="106"/>
      <c r="F222" s="106"/>
      <c r="G222" s="106"/>
      <c r="H222" s="138"/>
    </row>
    <row r="223" spans="1:8" ht="9.75">
      <c r="A223" s="122" t="s">
        <v>1444</v>
      </c>
      <c r="B223" s="122" t="s">
        <v>1445</v>
      </c>
      <c r="C223" s="106">
        <v>34204.29</v>
      </c>
      <c r="D223" s="106">
        <f t="shared" si="3"/>
        <v>34204.29</v>
      </c>
      <c r="E223" s="106"/>
      <c r="F223" s="106"/>
      <c r="G223" s="106"/>
      <c r="H223" s="138"/>
    </row>
    <row r="224" spans="1:8" ht="9.75">
      <c r="A224" s="122" t="s">
        <v>1446</v>
      </c>
      <c r="B224" s="122" t="s">
        <v>1447</v>
      </c>
      <c r="C224" s="106">
        <v>19800</v>
      </c>
      <c r="D224" s="106">
        <f t="shared" si="3"/>
        <v>19800</v>
      </c>
      <c r="E224" s="106"/>
      <c r="F224" s="106"/>
      <c r="G224" s="106"/>
      <c r="H224" s="138"/>
    </row>
    <row r="225" spans="1:8" ht="9.75">
      <c r="A225" s="122" t="s">
        <v>1448</v>
      </c>
      <c r="B225" s="122" t="s">
        <v>1449</v>
      </c>
      <c r="C225" s="106">
        <v>9500.4</v>
      </c>
      <c r="D225" s="106">
        <f t="shared" si="3"/>
        <v>9500.4</v>
      </c>
      <c r="E225" s="106"/>
      <c r="F225" s="106"/>
      <c r="G225" s="106"/>
      <c r="H225" s="138"/>
    </row>
    <row r="226" spans="1:8" ht="9.75">
      <c r="A226" s="122" t="s">
        <v>1450</v>
      </c>
      <c r="B226" s="122" t="s">
        <v>1451</v>
      </c>
      <c r="C226" s="106">
        <v>6032</v>
      </c>
      <c r="D226" s="106">
        <f t="shared" si="3"/>
        <v>6032</v>
      </c>
      <c r="E226" s="106"/>
      <c r="F226" s="106"/>
      <c r="G226" s="106"/>
      <c r="H226" s="138"/>
    </row>
    <row r="227" spans="1:8" ht="9.75">
      <c r="A227" s="122" t="s">
        <v>1452</v>
      </c>
      <c r="B227" s="122" t="s">
        <v>1453</v>
      </c>
      <c r="C227" s="106">
        <v>44999.92</v>
      </c>
      <c r="D227" s="106">
        <f t="shared" si="3"/>
        <v>44999.92</v>
      </c>
      <c r="E227" s="106"/>
      <c r="F227" s="106"/>
      <c r="G227" s="106"/>
      <c r="H227" s="138"/>
    </row>
    <row r="228" spans="1:8" ht="9.75">
      <c r="A228" s="122" t="s">
        <v>1454</v>
      </c>
      <c r="B228" s="122" t="s">
        <v>1455</v>
      </c>
      <c r="C228" s="106">
        <v>9919.3</v>
      </c>
      <c r="D228" s="106">
        <f t="shared" si="3"/>
        <v>9919.3</v>
      </c>
      <c r="E228" s="106"/>
      <c r="F228" s="106"/>
      <c r="G228" s="106"/>
      <c r="H228" s="138"/>
    </row>
    <row r="229" spans="1:8" ht="9.75">
      <c r="A229" s="122" t="s">
        <v>1456</v>
      </c>
      <c r="B229" s="122" t="s">
        <v>1457</v>
      </c>
      <c r="C229" s="106">
        <v>28679.94</v>
      </c>
      <c r="D229" s="106">
        <f t="shared" si="3"/>
        <v>28679.94</v>
      </c>
      <c r="E229" s="106"/>
      <c r="F229" s="106"/>
      <c r="G229" s="106"/>
      <c r="H229" s="138"/>
    </row>
    <row r="230" spans="1:8" ht="9.75">
      <c r="A230" s="122" t="s">
        <v>1458</v>
      </c>
      <c r="B230" s="122" t="s">
        <v>1459</v>
      </c>
      <c r="C230" s="106">
        <v>5000</v>
      </c>
      <c r="D230" s="106">
        <f t="shared" si="3"/>
        <v>5000</v>
      </c>
      <c r="E230" s="106"/>
      <c r="F230" s="106"/>
      <c r="G230" s="106"/>
      <c r="H230" s="138"/>
    </row>
    <row r="231" spans="1:8" ht="9.75">
      <c r="A231" s="122" t="s">
        <v>1460</v>
      </c>
      <c r="B231" s="122" t="s">
        <v>1461</v>
      </c>
      <c r="C231" s="106">
        <v>33115.68</v>
      </c>
      <c r="D231" s="106">
        <f t="shared" si="3"/>
        <v>33115.68</v>
      </c>
      <c r="E231" s="106"/>
      <c r="F231" s="106"/>
      <c r="G231" s="106"/>
      <c r="H231" s="138"/>
    </row>
    <row r="232" spans="1:8" ht="9.75">
      <c r="A232" s="122" t="s">
        <v>1462</v>
      </c>
      <c r="B232" s="122" t="s">
        <v>1463</v>
      </c>
      <c r="C232" s="106">
        <v>132164.44</v>
      </c>
      <c r="D232" s="106">
        <f t="shared" si="3"/>
        <v>132164.44</v>
      </c>
      <c r="E232" s="106"/>
      <c r="F232" s="106"/>
      <c r="G232" s="106"/>
      <c r="H232" s="138"/>
    </row>
    <row r="233" spans="1:8" ht="9.75">
      <c r="A233" s="122" t="s">
        <v>1464</v>
      </c>
      <c r="B233" s="122" t="s">
        <v>1465</v>
      </c>
      <c r="C233" s="106">
        <v>1365980.73</v>
      </c>
      <c r="D233" s="106">
        <f t="shared" si="3"/>
        <v>1365980.73</v>
      </c>
      <c r="E233" s="106"/>
      <c r="F233" s="106"/>
      <c r="G233" s="106"/>
      <c r="H233" s="138"/>
    </row>
    <row r="234" spans="1:8" ht="9.75">
      <c r="A234" s="122" t="s">
        <v>1466</v>
      </c>
      <c r="B234" s="122" t="s">
        <v>1467</v>
      </c>
      <c r="C234" s="106">
        <v>1470279.12</v>
      </c>
      <c r="D234" s="106">
        <f t="shared" si="3"/>
        <v>1470279.12</v>
      </c>
      <c r="E234" s="106"/>
      <c r="F234" s="106"/>
      <c r="G234" s="106"/>
      <c r="H234" s="138"/>
    </row>
    <row r="235" spans="1:8" ht="9.75">
      <c r="A235" s="122" t="s">
        <v>1468</v>
      </c>
      <c r="B235" s="122" t="s">
        <v>1469</v>
      </c>
      <c r="C235" s="106">
        <v>31151.8</v>
      </c>
      <c r="D235" s="106">
        <f t="shared" si="3"/>
        <v>31151.8</v>
      </c>
      <c r="E235" s="106"/>
      <c r="F235" s="106"/>
      <c r="G235" s="106"/>
      <c r="H235" s="138"/>
    </row>
    <row r="236" spans="1:8" ht="9.75">
      <c r="A236" s="122" t="s">
        <v>1470</v>
      </c>
      <c r="B236" s="122" t="s">
        <v>1471</v>
      </c>
      <c r="C236" s="106">
        <v>41477</v>
      </c>
      <c r="D236" s="106">
        <f t="shared" si="3"/>
        <v>41477</v>
      </c>
      <c r="E236" s="106"/>
      <c r="F236" s="106"/>
      <c r="G236" s="106"/>
      <c r="H236" s="138"/>
    </row>
    <row r="237" spans="1:8" ht="9.75">
      <c r="A237" s="122" t="s">
        <v>1472</v>
      </c>
      <c r="B237" s="122" t="s">
        <v>1473</v>
      </c>
      <c r="C237" s="106">
        <v>22770</v>
      </c>
      <c r="D237" s="106">
        <f t="shared" si="3"/>
        <v>22770</v>
      </c>
      <c r="E237" s="106"/>
      <c r="F237" s="106"/>
      <c r="G237" s="106"/>
      <c r="H237" s="138"/>
    </row>
    <row r="238" spans="1:8" ht="9.75">
      <c r="A238" s="122" t="s">
        <v>1474</v>
      </c>
      <c r="B238" s="122" t="s">
        <v>1475</v>
      </c>
      <c r="C238" s="106">
        <v>17100.12</v>
      </c>
      <c r="D238" s="106">
        <f t="shared" si="3"/>
        <v>17100.12</v>
      </c>
      <c r="E238" s="106"/>
      <c r="F238" s="106"/>
      <c r="G238" s="106"/>
      <c r="H238" s="138"/>
    </row>
    <row r="239" spans="1:8" ht="9.75">
      <c r="A239" s="122" t="s">
        <v>1476</v>
      </c>
      <c r="B239" s="122" t="s">
        <v>1477</v>
      </c>
      <c r="C239" s="106">
        <v>122728</v>
      </c>
      <c r="D239" s="106">
        <f t="shared" si="3"/>
        <v>122728</v>
      </c>
      <c r="E239" s="106"/>
      <c r="F239" s="106"/>
      <c r="G239" s="106"/>
      <c r="H239" s="138"/>
    </row>
    <row r="240" spans="1:8" ht="9.75">
      <c r="A240" s="122" t="s">
        <v>1478</v>
      </c>
      <c r="B240" s="122" t="s">
        <v>1479</v>
      </c>
      <c r="C240" s="106">
        <v>181519.41</v>
      </c>
      <c r="D240" s="106">
        <f t="shared" si="3"/>
        <v>181519.41</v>
      </c>
      <c r="E240" s="106"/>
      <c r="F240" s="106"/>
      <c r="G240" s="106"/>
      <c r="H240" s="138"/>
    </row>
    <row r="241" spans="1:8" ht="9.75">
      <c r="A241" s="122" t="s">
        <v>1480</v>
      </c>
      <c r="B241" s="122" t="s">
        <v>1481</v>
      </c>
      <c r="C241" s="106">
        <v>1400</v>
      </c>
      <c r="D241" s="106">
        <f t="shared" si="3"/>
        <v>1400</v>
      </c>
      <c r="E241" s="106"/>
      <c r="F241" s="106"/>
      <c r="G241" s="106"/>
      <c r="H241" s="138"/>
    </row>
    <row r="242" spans="1:8" ht="9.75">
      <c r="A242" s="122" t="s">
        <v>1482</v>
      </c>
      <c r="B242" s="122" t="s">
        <v>1483</v>
      </c>
      <c r="C242" s="106">
        <v>28246</v>
      </c>
      <c r="D242" s="106">
        <f t="shared" si="3"/>
        <v>28246</v>
      </c>
      <c r="E242" s="106"/>
      <c r="F242" s="106"/>
      <c r="G242" s="106"/>
      <c r="H242" s="138"/>
    </row>
    <row r="243" spans="1:8" ht="9.75">
      <c r="A243" s="122" t="s">
        <v>1484</v>
      </c>
      <c r="B243" s="122" t="s">
        <v>1485</v>
      </c>
      <c r="C243" s="106">
        <v>25520</v>
      </c>
      <c r="D243" s="106">
        <f t="shared" si="3"/>
        <v>25520</v>
      </c>
      <c r="E243" s="106"/>
      <c r="F243" s="106"/>
      <c r="G243" s="106"/>
      <c r="H243" s="138"/>
    </row>
    <row r="244" spans="1:8" ht="9.75">
      <c r="A244" s="122" t="s">
        <v>1486</v>
      </c>
      <c r="B244" s="122" t="s">
        <v>1487</v>
      </c>
      <c r="C244" s="106">
        <v>2177.99</v>
      </c>
      <c r="D244" s="106">
        <f t="shared" si="3"/>
        <v>2177.99</v>
      </c>
      <c r="E244" s="106"/>
      <c r="F244" s="106"/>
      <c r="G244" s="106"/>
      <c r="H244" s="138"/>
    </row>
    <row r="245" spans="1:8" ht="9.75">
      <c r="A245" s="122" t="s">
        <v>1488</v>
      </c>
      <c r="B245" s="122" t="s">
        <v>1489</v>
      </c>
      <c r="C245" s="106">
        <v>10157.67</v>
      </c>
      <c r="D245" s="106">
        <f t="shared" si="3"/>
        <v>10157.67</v>
      </c>
      <c r="E245" s="106"/>
      <c r="F245" s="106"/>
      <c r="G245" s="106"/>
      <c r="H245" s="138"/>
    </row>
    <row r="246" spans="1:8" ht="9.75">
      <c r="A246" s="122" t="s">
        <v>1490</v>
      </c>
      <c r="B246" s="122" t="s">
        <v>1491</v>
      </c>
      <c r="C246" s="106">
        <v>14522.31</v>
      </c>
      <c r="D246" s="106">
        <f t="shared" si="3"/>
        <v>14522.31</v>
      </c>
      <c r="E246" s="106"/>
      <c r="F246" s="106"/>
      <c r="G246" s="106"/>
      <c r="H246" s="138"/>
    </row>
    <row r="247" spans="1:8" ht="9.75">
      <c r="A247" s="122" t="s">
        <v>1492</v>
      </c>
      <c r="B247" s="122" t="s">
        <v>1493</v>
      </c>
      <c r="C247" s="106">
        <v>15538.2</v>
      </c>
      <c r="D247" s="106">
        <f t="shared" si="3"/>
        <v>15538.2</v>
      </c>
      <c r="E247" s="106"/>
      <c r="F247" s="106"/>
      <c r="G247" s="106"/>
      <c r="H247" s="138"/>
    </row>
    <row r="248" spans="1:8" ht="9.75">
      <c r="A248" s="122" t="s">
        <v>1494</v>
      </c>
      <c r="B248" s="122" t="s">
        <v>1495</v>
      </c>
      <c r="C248" s="106">
        <v>82476</v>
      </c>
      <c r="D248" s="106">
        <f t="shared" si="3"/>
        <v>82476</v>
      </c>
      <c r="E248" s="106"/>
      <c r="F248" s="106"/>
      <c r="G248" s="106"/>
      <c r="H248" s="138"/>
    </row>
    <row r="249" spans="1:8" ht="9.75">
      <c r="A249" s="122" t="s">
        <v>1496</v>
      </c>
      <c r="B249" s="122" t="s">
        <v>1497</v>
      </c>
      <c r="C249" s="106">
        <v>272384.4</v>
      </c>
      <c r="D249" s="106">
        <f t="shared" si="3"/>
        <v>272384.4</v>
      </c>
      <c r="E249" s="106"/>
      <c r="F249" s="106"/>
      <c r="G249" s="106"/>
      <c r="H249" s="138"/>
    </row>
    <row r="250" spans="1:8" ht="9.75">
      <c r="A250" s="122" t="s">
        <v>1498</v>
      </c>
      <c r="B250" s="122" t="s">
        <v>1499</v>
      </c>
      <c r="C250" s="106">
        <v>64204.53</v>
      </c>
      <c r="D250" s="106">
        <f t="shared" si="3"/>
        <v>64204.53</v>
      </c>
      <c r="E250" s="106"/>
      <c r="F250" s="106"/>
      <c r="G250" s="106"/>
      <c r="H250" s="138"/>
    </row>
    <row r="251" spans="1:8" ht="9.75">
      <c r="A251" s="122" t="s">
        <v>1500</v>
      </c>
      <c r="B251" s="122" t="s">
        <v>1501</v>
      </c>
      <c r="C251" s="106">
        <v>37034.46</v>
      </c>
      <c r="D251" s="106">
        <f t="shared" si="3"/>
        <v>37034.46</v>
      </c>
      <c r="E251" s="106"/>
      <c r="F251" s="106"/>
      <c r="G251" s="106"/>
      <c r="H251" s="138"/>
    </row>
    <row r="252" spans="1:8" ht="9.75">
      <c r="A252" s="122" t="s">
        <v>1502</v>
      </c>
      <c r="B252" s="122" t="s">
        <v>1503</v>
      </c>
      <c r="C252" s="106">
        <v>394990.09</v>
      </c>
      <c r="D252" s="106">
        <f t="shared" si="3"/>
        <v>394990.09</v>
      </c>
      <c r="E252" s="106"/>
      <c r="F252" s="106"/>
      <c r="G252" s="106"/>
      <c r="H252" s="138"/>
    </row>
    <row r="253" spans="1:8" ht="9.75">
      <c r="A253" s="122" t="s">
        <v>1504</v>
      </c>
      <c r="B253" s="122" t="s">
        <v>1505</v>
      </c>
      <c r="C253" s="106">
        <v>17823.35</v>
      </c>
      <c r="D253" s="106">
        <f t="shared" si="3"/>
        <v>17823.35</v>
      </c>
      <c r="E253" s="106"/>
      <c r="F253" s="106"/>
      <c r="G253" s="106"/>
      <c r="H253" s="138"/>
    </row>
    <row r="254" spans="1:8" ht="9.75">
      <c r="A254" s="122" t="s">
        <v>1506</v>
      </c>
      <c r="B254" s="122" t="s">
        <v>1507</v>
      </c>
      <c r="C254" s="106">
        <v>66857.76</v>
      </c>
      <c r="D254" s="106">
        <f t="shared" si="3"/>
        <v>66857.76</v>
      </c>
      <c r="E254" s="106"/>
      <c r="F254" s="106"/>
      <c r="G254" s="106"/>
      <c r="H254" s="138"/>
    </row>
    <row r="255" spans="1:8" ht="9.75">
      <c r="A255" s="122" t="s">
        <v>1508</v>
      </c>
      <c r="B255" s="122" t="s">
        <v>1509</v>
      </c>
      <c r="C255" s="106">
        <v>532267.28</v>
      </c>
      <c r="D255" s="106">
        <f t="shared" si="3"/>
        <v>532267.28</v>
      </c>
      <c r="E255" s="106"/>
      <c r="F255" s="106"/>
      <c r="G255" s="106"/>
      <c r="H255" s="138"/>
    </row>
    <row r="256" spans="1:8" ht="9.75">
      <c r="A256" s="122" t="s">
        <v>1510</v>
      </c>
      <c r="B256" s="122" t="s">
        <v>1511</v>
      </c>
      <c r="C256" s="106">
        <v>20445.58</v>
      </c>
      <c r="D256" s="106">
        <f t="shared" si="3"/>
        <v>20445.58</v>
      </c>
      <c r="E256" s="106"/>
      <c r="F256" s="106"/>
      <c r="G256" s="106"/>
      <c r="H256" s="138"/>
    </row>
    <row r="257" spans="1:8" ht="9.75">
      <c r="A257" s="122" t="s">
        <v>1512</v>
      </c>
      <c r="B257" s="122" t="s">
        <v>1513</v>
      </c>
      <c r="C257" s="106">
        <v>19767.56</v>
      </c>
      <c r="D257" s="106">
        <f t="shared" si="3"/>
        <v>19767.56</v>
      </c>
      <c r="E257" s="106"/>
      <c r="F257" s="106"/>
      <c r="G257" s="106"/>
      <c r="H257" s="138"/>
    </row>
    <row r="258" spans="1:8" ht="9.75">
      <c r="A258" s="122" t="s">
        <v>1514</v>
      </c>
      <c r="B258" s="122" t="s">
        <v>1515</v>
      </c>
      <c r="C258" s="106">
        <v>27625.4</v>
      </c>
      <c r="D258" s="106">
        <f t="shared" si="3"/>
        <v>27625.4</v>
      </c>
      <c r="E258" s="106"/>
      <c r="F258" s="106"/>
      <c r="G258" s="106"/>
      <c r="H258" s="138"/>
    </row>
    <row r="259" spans="1:8" ht="9.75">
      <c r="A259" s="122" t="s">
        <v>1516</v>
      </c>
      <c r="B259" s="122" t="s">
        <v>1517</v>
      </c>
      <c r="C259" s="106">
        <v>1094681.05</v>
      </c>
      <c r="D259" s="106">
        <f t="shared" si="3"/>
        <v>1094681.05</v>
      </c>
      <c r="E259" s="106"/>
      <c r="F259" s="106"/>
      <c r="G259" s="106"/>
      <c r="H259" s="138"/>
    </row>
    <row r="260" spans="1:8" ht="9.75">
      <c r="A260" s="122" t="s">
        <v>1518</v>
      </c>
      <c r="B260" s="122" t="s">
        <v>1519</v>
      </c>
      <c r="C260" s="106">
        <v>53312.56</v>
      </c>
      <c r="D260" s="106">
        <f t="shared" si="3"/>
        <v>53312.56</v>
      </c>
      <c r="E260" s="106"/>
      <c r="F260" s="106"/>
      <c r="G260" s="106"/>
      <c r="H260" s="138"/>
    </row>
    <row r="261" spans="1:8" ht="9.75">
      <c r="A261" s="122" t="s">
        <v>1520</v>
      </c>
      <c r="B261" s="122" t="s">
        <v>1521</v>
      </c>
      <c r="C261" s="106">
        <v>325316.69</v>
      </c>
      <c r="D261" s="106">
        <f t="shared" si="3"/>
        <v>325316.69</v>
      </c>
      <c r="E261" s="106"/>
      <c r="F261" s="106"/>
      <c r="G261" s="106"/>
      <c r="H261" s="138"/>
    </row>
    <row r="262" spans="1:8" ht="9.75">
      <c r="A262" s="122" t="s">
        <v>1522</v>
      </c>
      <c r="B262" s="122" t="s">
        <v>1523</v>
      </c>
      <c r="C262" s="106">
        <v>1419.84</v>
      </c>
      <c r="D262" s="106">
        <f t="shared" si="3"/>
        <v>1419.84</v>
      </c>
      <c r="E262" s="106"/>
      <c r="F262" s="106"/>
      <c r="G262" s="106"/>
      <c r="H262" s="138"/>
    </row>
    <row r="263" spans="1:8" ht="9.75">
      <c r="A263" s="122" t="s">
        <v>1524</v>
      </c>
      <c r="B263" s="122" t="s">
        <v>1525</v>
      </c>
      <c r="C263" s="106">
        <v>13158.65</v>
      </c>
      <c r="D263" s="106">
        <f t="shared" si="3"/>
        <v>13158.65</v>
      </c>
      <c r="E263" s="106"/>
      <c r="F263" s="106"/>
      <c r="G263" s="106"/>
      <c r="H263" s="138"/>
    </row>
    <row r="264" spans="1:8" ht="9.75">
      <c r="A264" s="122" t="s">
        <v>1526</v>
      </c>
      <c r="B264" s="122" t="s">
        <v>1527</v>
      </c>
      <c r="C264" s="106">
        <v>13268.32</v>
      </c>
      <c r="D264" s="106">
        <f t="shared" si="3"/>
        <v>13268.32</v>
      </c>
      <c r="E264" s="106"/>
      <c r="F264" s="106"/>
      <c r="G264" s="106"/>
      <c r="H264" s="138"/>
    </row>
    <row r="265" spans="1:8" ht="9.75">
      <c r="A265" s="122" t="s">
        <v>1528</v>
      </c>
      <c r="B265" s="122" t="s">
        <v>1529</v>
      </c>
      <c r="C265" s="106">
        <v>19070.41</v>
      </c>
      <c r="D265" s="106">
        <f aca="true" t="shared" si="4" ref="D265:D328">+C265</f>
        <v>19070.41</v>
      </c>
      <c r="E265" s="106"/>
      <c r="F265" s="106"/>
      <c r="G265" s="106"/>
      <c r="H265" s="138"/>
    </row>
    <row r="266" spans="1:8" ht="9.75">
      <c r="A266" s="122" t="s">
        <v>1530</v>
      </c>
      <c r="B266" s="122" t="s">
        <v>1531</v>
      </c>
      <c r="C266" s="106">
        <v>177217.64</v>
      </c>
      <c r="D266" s="106">
        <f t="shared" si="4"/>
        <v>177217.64</v>
      </c>
      <c r="E266" s="106"/>
      <c r="F266" s="106"/>
      <c r="G266" s="106"/>
      <c r="H266" s="138"/>
    </row>
    <row r="267" spans="1:8" ht="9.75">
      <c r="A267" s="122" t="s">
        <v>1532</v>
      </c>
      <c r="B267" s="122" t="s">
        <v>1533</v>
      </c>
      <c r="C267" s="106">
        <v>213440</v>
      </c>
      <c r="D267" s="106">
        <f t="shared" si="4"/>
        <v>213440</v>
      </c>
      <c r="E267" s="106"/>
      <c r="F267" s="106"/>
      <c r="G267" s="106"/>
      <c r="H267" s="138"/>
    </row>
    <row r="268" spans="1:8" ht="9.75">
      <c r="A268" s="122" t="s">
        <v>1534</v>
      </c>
      <c r="B268" s="122" t="s">
        <v>1535</v>
      </c>
      <c r="C268" s="106">
        <v>63199.12</v>
      </c>
      <c r="D268" s="106">
        <f t="shared" si="4"/>
        <v>63199.12</v>
      </c>
      <c r="E268" s="106"/>
      <c r="F268" s="106"/>
      <c r="G268" s="106"/>
      <c r="H268" s="138"/>
    </row>
    <row r="269" spans="1:8" ht="9.75">
      <c r="A269" s="122" t="s">
        <v>1536</v>
      </c>
      <c r="B269" s="122" t="s">
        <v>1537</v>
      </c>
      <c r="C269" s="106">
        <v>119329.85</v>
      </c>
      <c r="D269" s="106">
        <f t="shared" si="4"/>
        <v>119329.85</v>
      </c>
      <c r="E269" s="106"/>
      <c r="F269" s="106"/>
      <c r="G269" s="106"/>
      <c r="H269" s="138"/>
    </row>
    <row r="270" spans="1:8" ht="9.75">
      <c r="A270" s="122" t="s">
        <v>1538</v>
      </c>
      <c r="B270" s="122" t="s">
        <v>1539</v>
      </c>
      <c r="C270" s="106">
        <v>57239.58</v>
      </c>
      <c r="D270" s="106">
        <f t="shared" si="4"/>
        <v>57239.58</v>
      </c>
      <c r="E270" s="106"/>
      <c r="F270" s="106"/>
      <c r="G270" s="106"/>
      <c r="H270" s="138"/>
    </row>
    <row r="271" spans="1:8" ht="9.75">
      <c r="A271" s="122" t="s">
        <v>1540</v>
      </c>
      <c r="B271" s="122" t="s">
        <v>1541</v>
      </c>
      <c r="C271" s="106">
        <v>51829.34</v>
      </c>
      <c r="D271" s="106">
        <f t="shared" si="4"/>
        <v>51829.34</v>
      </c>
      <c r="E271" s="106"/>
      <c r="F271" s="106"/>
      <c r="G271" s="106"/>
      <c r="H271" s="138"/>
    </row>
    <row r="272" spans="1:8" ht="9.75">
      <c r="A272" s="122" t="s">
        <v>1542</v>
      </c>
      <c r="B272" s="122" t="s">
        <v>1543</v>
      </c>
      <c r="C272" s="106">
        <v>591257.06</v>
      </c>
      <c r="D272" s="106">
        <f t="shared" si="4"/>
        <v>591257.06</v>
      </c>
      <c r="E272" s="106"/>
      <c r="F272" s="106"/>
      <c r="G272" s="106"/>
      <c r="H272" s="138"/>
    </row>
    <row r="273" spans="1:8" ht="9.75">
      <c r="A273" s="122" t="s">
        <v>1544</v>
      </c>
      <c r="B273" s="122" t="s">
        <v>1545</v>
      </c>
      <c r="C273" s="106">
        <v>123296.4</v>
      </c>
      <c r="D273" s="106">
        <f t="shared" si="4"/>
        <v>123296.4</v>
      </c>
      <c r="E273" s="106"/>
      <c r="F273" s="106"/>
      <c r="G273" s="106"/>
      <c r="H273" s="138"/>
    </row>
    <row r="274" spans="1:8" ht="9.75">
      <c r="A274" s="122" t="s">
        <v>1546</v>
      </c>
      <c r="B274" s="122" t="s">
        <v>1547</v>
      </c>
      <c r="C274" s="106">
        <v>96744</v>
      </c>
      <c r="D274" s="106">
        <f t="shared" si="4"/>
        <v>96744</v>
      </c>
      <c r="E274" s="106"/>
      <c r="F274" s="106"/>
      <c r="G274" s="106"/>
      <c r="H274" s="138"/>
    </row>
    <row r="275" spans="1:8" ht="9.75">
      <c r="A275" s="122" t="s">
        <v>1548</v>
      </c>
      <c r="B275" s="122" t="s">
        <v>1549</v>
      </c>
      <c r="C275" s="106">
        <v>295547.12</v>
      </c>
      <c r="D275" s="106">
        <f t="shared" si="4"/>
        <v>295547.12</v>
      </c>
      <c r="E275" s="106"/>
      <c r="F275" s="106"/>
      <c r="G275" s="106"/>
      <c r="H275" s="138"/>
    </row>
    <row r="276" spans="1:8" ht="9.75">
      <c r="A276" s="122" t="s">
        <v>1550</v>
      </c>
      <c r="B276" s="122" t="s">
        <v>1551</v>
      </c>
      <c r="C276" s="106">
        <v>599182.94</v>
      </c>
      <c r="D276" s="106">
        <f t="shared" si="4"/>
        <v>599182.94</v>
      </c>
      <c r="E276" s="106"/>
      <c r="F276" s="106"/>
      <c r="G276" s="106"/>
      <c r="H276" s="138"/>
    </row>
    <row r="277" spans="1:8" ht="9.75">
      <c r="A277" s="122" t="s">
        <v>1552</v>
      </c>
      <c r="B277" s="122" t="s">
        <v>1553</v>
      </c>
      <c r="C277" s="106">
        <v>147926.49</v>
      </c>
      <c r="D277" s="106">
        <f t="shared" si="4"/>
        <v>147926.49</v>
      </c>
      <c r="E277" s="106"/>
      <c r="F277" s="106"/>
      <c r="G277" s="106"/>
      <c r="H277" s="138"/>
    </row>
    <row r="278" spans="1:8" ht="9.75">
      <c r="A278" s="122" t="s">
        <v>1554</v>
      </c>
      <c r="B278" s="122" t="s">
        <v>1555</v>
      </c>
      <c r="C278" s="106">
        <v>8004</v>
      </c>
      <c r="D278" s="106">
        <f t="shared" si="4"/>
        <v>8004</v>
      </c>
      <c r="E278" s="106"/>
      <c r="F278" s="106"/>
      <c r="G278" s="106"/>
      <c r="H278" s="138"/>
    </row>
    <row r="279" spans="1:8" ht="9.75">
      <c r="A279" s="122" t="s">
        <v>1556</v>
      </c>
      <c r="B279" s="122" t="s">
        <v>1557</v>
      </c>
      <c r="C279" s="106">
        <v>523289.92</v>
      </c>
      <c r="D279" s="106">
        <f t="shared" si="4"/>
        <v>523289.92</v>
      </c>
      <c r="E279" s="106"/>
      <c r="F279" s="106"/>
      <c r="G279" s="106"/>
      <c r="H279" s="138"/>
    </row>
    <row r="280" spans="1:8" ht="9.75">
      <c r="A280" s="122" t="s">
        <v>1558</v>
      </c>
      <c r="B280" s="122" t="s">
        <v>1559</v>
      </c>
      <c r="C280" s="106">
        <v>37698.61</v>
      </c>
      <c r="D280" s="106">
        <f t="shared" si="4"/>
        <v>37698.61</v>
      </c>
      <c r="E280" s="106"/>
      <c r="F280" s="106"/>
      <c r="G280" s="106"/>
      <c r="H280" s="138"/>
    </row>
    <row r="281" spans="1:8" ht="9.75">
      <c r="A281" s="122" t="s">
        <v>1560</v>
      </c>
      <c r="B281" s="122" t="s">
        <v>1561</v>
      </c>
      <c r="C281" s="106">
        <v>9699.35</v>
      </c>
      <c r="D281" s="106">
        <f t="shared" si="4"/>
        <v>9699.35</v>
      </c>
      <c r="E281" s="106"/>
      <c r="F281" s="106"/>
      <c r="G281" s="106"/>
      <c r="H281" s="138"/>
    </row>
    <row r="282" spans="1:8" ht="9.75">
      <c r="A282" s="122" t="s">
        <v>1562</v>
      </c>
      <c r="B282" s="122" t="s">
        <v>1563</v>
      </c>
      <c r="C282" s="106">
        <v>10000.02</v>
      </c>
      <c r="D282" s="106">
        <f t="shared" si="4"/>
        <v>10000.02</v>
      </c>
      <c r="E282" s="106"/>
      <c r="F282" s="106"/>
      <c r="G282" s="106"/>
      <c r="H282" s="138"/>
    </row>
    <row r="283" spans="1:8" ht="9.75">
      <c r="A283" s="122" t="s">
        <v>1564</v>
      </c>
      <c r="B283" s="122" t="s">
        <v>1565</v>
      </c>
      <c r="C283" s="106">
        <v>1490</v>
      </c>
      <c r="D283" s="106">
        <f t="shared" si="4"/>
        <v>1490</v>
      </c>
      <c r="E283" s="106"/>
      <c r="F283" s="106"/>
      <c r="G283" s="106"/>
      <c r="H283" s="138"/>
    </row>
    <row r="284" spans="1:8" ht="9.75">
      <c r="A284" s="122" t="s">
        <v>1566</v>
      </c>
      <c r="B284" s="122" t="s">
        <v>1567</v>
      </c>
      <c r="C284" s="106">
        <v>1380.4</v>
      </c>
      <c r="D284" s="106">
        <f t="shared" si="4"/>
        <v>1380.4</v>
      </c>
      <c r="E284" s="106"/>
      <c r="F284" s="106"/>
      <c r="G284" s="106"/>
      <c r="H284" s="138"/>
    </row>
    <row r="285" spans="1:8" ht="9.75">
      <c r="A285" s="122" t="s">
        <v>1568</v>
      </c>
      <c r="B285" s="122" t="s">
        <v>1569</v>
      </c>
      <c r="C285" s="106">
        <v>8040</v>
      </c>
      <c r="D285" s="106">
        <f t="shared" si="4"/>
        <v>8040</v>
      </c>
      <c r="E285" s="106"/>
      <c r="F285" s="106"/>
      <c r="G285" s="106"/>
      <c r="H285" s="138"/>
    </row>
    <row r="286" spans="1:8" ht="9.75">
      <c r="A286" s="122" t="s">
        <v>1570</v>
      </c>
      <c r="B286" s="122" t="s">
        <v>1571</v>
      </c>
      <c r="C286" s="106">
        <v>170972.4</v>
      </c>
      <c r="D286" s="106">
        <f t="shared" si="4"/>
        <v>170972.4</v>
      </c>
      <c r="E286" s="106"/>
      <c r="F286" s="106"/>
      <c r="G286" s="106"/>
      <c r="H286" s="138"/>
    </row>
    <row r="287" spans="1:8" ht="9.75">
      <c r="A287" s="122" t="s">
        <v>1572</v>
      </c>
      <c r="B287" s="122" t="s">
        <v>1573</v>
      </c>
      <c r="C287" s="106">
        <v>78746.6</v>
      </c>
      <c r="D287" s="106">
        <f t="shared" si="4"/>
        <v>78746.6</v>
      </c>
      <c r="E287" s="106"/>
      <c r="F287" s="106"/>
      <c r="G287" s="106"/>
      <c r="H287" s="138"/>
    </row>
    <row r="288" spans="1:8" ht="9.75">
      <c r="A288" s="122" t="s">
        <v>1574</v>
      </c>
      <c r="B288" s="122" t="s">
        <v>1575</v>
      </c>
      <c r="C288" s="106">
        <v>1016702.88</v>
      </c>
      <c r="D288" s="106">
        <f t="shared" si="4"/>
        <v>1016702.88</v>
      </c>
      <c r="E288" s="106"/>
      <c r="F288" s="106"/>
      <c r="G288" s="106"/>
      <c r="H288" s="138"/>
    </row>
    <row r="289" spans="1:8" ht="9.75">
      <c r="A289" s="122" t="s">
        <v>1576</v>
      </c>
      <c r="B289" s="122" t="s">
        <v>1577</v>
      </c>
      <c r="C289" s="106">
        <v>30075.31</v>
      </c>
      <c r="D289" s="106">
        <f t="shared" si="4"/>
        <v>30075.31</v>
      </c>
      <c r="E289" s="106"/>
      <c r="F289" s="106"/>
      <c r="G289" s="106"/>
      <c r="H289" s="138"/>
    </row>
    <row r="290" spans="1:8" ht="9.75">
      <c r="A290" s="122" t="s">
        <v>1578</v>
      </c>
      <c r="B290" s="122" t="s">
        <v>1579</v>
      </c>
      <c r="C290" s="106">
        <v>28527.3</v>
      </c>
      <c r="D290" s="106">
        <f t="shared" si="4"/>
        <v>28527.3</v>
      </c>
      <c r="E290" s="106"/>
      <c r="F290" s="106"/>
      <c r="G290" s="106"/>
      <c r="H290" s="138"/>
    </row>
    <row r="291" spans="1:8" ht="9.75">
      <c r="A291" s="122" t="s">
        <v>1580</v>
      </c>
      <c r="B291" s="122" t="s">
        <v>1581</v>
      </c>
      <c r="C291" s="106">
        <v>28527.3</v>
      </c>
      <c r="D291" s="106">
        <f t="shared" si="4"/>
        <v>28527.3</v>
      </c>
      <c r="E291" s="106"/>
      <c r="F291" s="106"/>
      <c r="G291" s="106"/>
      <c r="H291" s="138"/>
    </row>
    <row r="292" spans="1:8" ht="9.75">
      <c r="A292" s="122" t="s">
        <v>1582</v>
      </c>
      <c r="B292" s="122" t="s">
        <v>1583</v>
      </c>
      <c r="C292" s="106">
        <v>794082</v>
      </c>
      <c r="D292" s="106">
        <f t="shared" si="4"/>
        <v>794082</v>
      </c>
      <c r="E292" s="106"/>
      <c r="F292" s="106"/>
      <c r="G292" s="106"/>
      <c r="H292" s="138"/>
    </row>
    <row r="293" spans="1:8" ht="9.75">
      <c r="A293" s="122" t="s">
        <v>1584</v>
      </c>
      <c r="B293" s="122" t="s">
        <v>1585</v>
      </c>
      <c r="C293" s="106">
        <v>132265.61</v>
      </c>
      <c r="D293" s="106">
        <f t="shared" si="4"/>
        <v>132265.61</v>
      </c>
      <c r="E293" s="106"/>
      <c r="F293" s="106"/>
      <c r="G293" s="106"/>
      <c r="H293" s="138"/>
    </row>
    <row r="294" spans="1:8" ht="9.75">
      <c r="A294" s="122" t="s">
        <v>1586</v>
      </c>
      <c r="B294" s="122" t="s">
        <v>1587</v>
      </c>
      <c r="C294" s="106">
        <v>244298.32</v>
      </c>
      <c r="D294" s="106">
        <f t="shared" si="4"/>
        <v>244298.32</v>
      </c>
      <c r="E294" s="106"/>
      <c r="F294" s="106"/>
      <c r="G294" s="106"/>
      <c r="H294" s="138"/>
    </row>
    <row r="295" spans="1:8" ht="9.75">
      <c r="A295" s="122" t="s">
        <v>1588</v>
      </c>
      <c r="B295" s="122" t="s">
        <v>1589</v>
      </c>
      <c r="C295" s="106">
        <v>6000</v>
      </c>
      <c r="D295" s="106">
        <f t="shared" si="4"/>
        <v>6000</v>
      </c>
      <c r="E295" s="106"/>
      <c r="F295" s="106"/>
      <c r="G295" s="106"/>
      <c r="H295" s="138"/>
    </row>
    <row r="296" spans="1:8" ht="9.75">
      <c r="A296" s="122" t="s">
        <v>1590</v>
      </c>
      <c r="B296" s="122" t="s">
        <v>1591</v>
      </c>
      <c r="C296" s="106">
        <v>20416</v>
      </c>
      <c r="D296" s="106">
        <f t="shared" si="4"/>
        <v>20416</v>
      </c>
      <c r="E296" s="106"/>
      <c r="F296" s="106"/>
      <c r="G296" s="106"/>
      <c r="H296" s="138"/>
    </row>
    <row r="297" spans="1:8" ht="9.75">
      <c r="A297" s="122" t="s">
        <v>1592</v>
      </c>
      <c r="B297" s="122" t="s">
        <v>1593</v>
      </c>
      <c r="C297" s="106">
        <v>3248</v>
      </c>
      <c r="D297" s="106">
        <f t="shared" si="4"/>
        <v>3248</v>
      </c>
      <c r="E297" s="106"/>
      <c r="F297" s="106"/>
      <c r="G297" s="106"/>
      <c r="H297" s="138"/>
    </row>
    <row r="298" spans="1:8" ht="9.75">
      <c r="A298" s="122" t="s">
        <v>1594</v>
      </c>
      <c r="B298" s="122" t="s">
        <v>1595</v>
      </c>
      <c r="C298" s="106">
        <v>7500</v>
      </c>
      <c r="D298" s="106">
        <f t="shared" si="4"/>
        <v>7500</v>
      </c>
      <c r="E298" s="106"/>
      <c r="F298" s="106"/>
      <c r="G298" s="106"/>
      <c r="H298" s="138"/>
    </row>
    <row r="299" spans="1:8" ht="9.75">
      <c r="A299" s="122" t="s">
        <v>1596</v>
      </c>
      <c r="B299" s="122" t="s">
        <v>1597</v>
      </c>
      <c r="C299" s="106">
        <v>1963104.8</v>
      </c>
      <c r="D299" s="106">
        <f t="shared" si="4"/>
        <v>1963104.8</v>
      </c>
      <c r="E299" s="106"/>
      <c r="F299" s="106"/>
      <c r="G299" s="106"/>
      <c r="H299" s="138"/>
    </row>
    <row r="300" spans="1:8" ht="9.75">
      <c r="A300" s="122" t="s">
        <v>1598</v>
      </c>
      <c r="B300" s="122" t="s">
        <v>1599</v>
      </c>
      <c r="C300" s="106">
        <v>21445.04</v>
      </c>
      <c r="D300" s="106">
        <f t="shared" si="4"/>
        <v>21445.04</v>
      </c>
      <c r="E300" s="106"/>
      <c r="F300" s="106"/>
      <c r="G300" s="106"/>
      <c r="H300" s="138"/>
    </row>
    <row r="301" spans="1:8" ht="9.75">
      <c r="A301" s="122" t="s">
        <v>1600</v>
      </c>
      <c r="B301" s="122" t="s">
        <v>1601</v>
      </c>
      <c r="C301" s="106">
        <v>48534.93</v>
      </c>
      <c r="D301" s="106">
        <f t="shared" si="4"/>
        <v>48534.93</v>
      </c>
      <c r="E301" s="106"/>
      <c r="F301" s="106"/>
      <c r="G301" s="106"/>
      <c r="H301" s="138"/>
    </row>
    <row r="302" spans="1:8" ht="9.75">
      <c r="A302" s="122" t="s">
        <v>1602</v>
      </c>
      <c r="B302" s="122" t="s">
        <v>1603</v>
      </c>
      <c r="C302" s="106">
        <v>227431.92</v>
      </c>
      <c r="D302" s="106">
        <f t="shared" si="4"/>
        <v>227431.92</v>
      </c>
      <c r="E302" s="106"/>
      <c r="F302" s="106"/>
      <c r="G302" s="106"/>
      <c r="H302" s="138"/>
    </row>
    <row r="303" spans="1:8" ht="9.75">
      <c r="A303" s="122" t="s">
        <v>1604</v>
      </c>
      <c r="B303" s="122" t="s">
        <v>1605</v>
      </c>
      <c r="C303" s="106">
        <v>30815.86</v>
      </c>
      <c r="D303" s="106">
        <f t="shared" si="4"/>
        <v>30815.86</v>
      </c>
      <c r="E303" s="106"/>
      <c r="F303" s="106"/>
      <c r="G303" s="106"/>
      <c r="H303" s="138"/>
    </row>
    <row r="304" spans="1:8" ht="9.75">
      <c r="A304" s="122" t="s">
        <v>1606</v>
      </c>
      <c r="B304" s="122" t="s">
        <v>1607</v>
      </c>
      <c r="C304" s="106">
        <v>8030</v>
      </c>
      <c r="D304" s="106">
        <f t="shared" si="4"/>
        <v>8030</v>
      </c>
      <c r="E304" s="106"/>
      <c r="F304" s="106"/>
      <c r="G304" s="106"/>
      <c r="H304" s="138"/>
    </row>
    <row r="305" spans="1:8" ht="9.75">
      <c r="A305" s="122" t="s">
        <v>1608</v>
      </c>
      <c r="B305" s="122" t="s">
        <v>1609</v>
      </c>
      <c r="C305" s="106">
        <v>452785.3</v>
      </c>
      <c r="D305" s="106">
        <f t="shared" si="4"/>
        <v>452785.3</v>
      </c>
      <c r="E305" s="106"/>
      <c r="F305" s="106"/>
      <c r="G305" s="106"/>
      <c r="H305" s="138"/>
    </row>
    <row r="306" spans="1:8" ht="9.75">
      <c r="A306" s="122" t="s">
        <v>1610</v>
      </c>
      <c r="B306" s="122" t="s">
        <v>1611</v>
      </c>
      <c r="C306" s="106">
        <v>88525.4</v>
      </c>
      <c r="D306" s="106">
        <f t="shared" si="4"/>
        <v>88525.4</v>
      </c>
      <c r="E306" s="106"/>
      <c r="F306" s="106"/>
      <c r="G306" s="106"/>
      <c r="H306" s="138"/>
    </row>
    <row r="307" spans="1:8" ht="9.75">
      <c r="A307" s="122" t="s">
        <v>1612</v>
      </c>
      <c r="B307" s="122" t="s">
        <v>1613</v>
      </c>
      <c r="C307" s="106">
        <v>137402.53</v>
      </c>
      <c r="D307" s="106">
        <f t="shared" si="4"/>
        <v>137402.53</v>
      </c>
      <c r="E307" s="106"/>
      <c r="F307" s="106"/>
      <c r="G307" s="106"/>
      <c r="H307" s="138"/>
    </row>
    <row r="308" spans="1:8" ht="9.75">
      <c r="A308" s="122" t="s">
        <v>1614</v>
      </c>
      <c r="B308" s="122" t="s">
        <v>1615</v>
      </c>
      <c r="C308" s="106">
        <v>417295.38</v>
      </c>
      <c r="D308" s="106">
        <f t="shared" si="4"/>
        <v>417295.38</v>
      </c>
      <c r="E308" s="106"/>
      <c r="F308" s="106"/>
      <c r="G308" s="106"/>
      <c r="H308" s="138"/>
    </row>
    <row r="309" spans="1:8" ht="9.75">
      <c r="A309" s="122" t="s">
        <v>1616</v>
      </c>
      <c r="B309" s="122" t="s">
        <v>1617</v>
      </c>
      <c r="C309" s="106">
        <v>13584</v>
      </c>
      <c r="D309" s="106">
        <f t="shared" si="4"/>
        <v>13584</v>
      </c>
      <c r="E309" s="106"/>
      <c r="F309" s="106"/>
      <c r="G309" s="106"/>
      <c r="H309" s="138"/>
    </row>
    <row r="310" spans="1:8" ht="9.75">
      <c r="A310" s="122" t="s">
        <v>1618</v>
      </c>
      <c r="B310" s="122" t="s">
        <v>1619</v>
      </c>
      <c r="C310" s="106">
        <v>220202.8</v>
      </c>
      <c r="D310" s="106">
        <f t="shared" si="4"/>
        <v>220202.8</v>
      </c>
      <c r="E310" s="106"/>
      <c r="F310" s="106"/>
      <c r="G310" s="106"/>
      <c r="H310" s="138"/>
    </row>
    <row r="311" spans="1:8" ht="9.75">
      <c r="A311" s="122" t="s">
        <v>1620</v>
      </c>
      <c r="B311" s="122" t="s">
        <v>1621</v>
      </c>
      <c r="C311" s="106">
        <v>312080.37</v>
      </c>
      <c r="D311" s="106">
        <f t="shared" si="4"/>
        <v>312080.37</v>
      </c>
      <c r="E311" s="106"/>
      <c r="F311" s="106"/>
      <c r="G311" s="106"/>
      <c r="H311" s="138"/>
    </row>
    <row r="312" spans="1:8" ht="9.75">
      <c r="A312" s="122" t="s">
        <v>1622</v>
      </c>
      <c r="B312" s="122" t="s">
        <v>1623</v>
      </c>
      <c r="C312" s="106">
        <v>63900</v>
      </c>
      <c r="D312" s="106">
        <f t="shared" si="4"/>
        <v>63900</v>
      </c>
      <c r="E312" s="106"/>
      <c r="F312" s="106"/>
      <c r="G312" s="106"/>
      <c r="H312" s="138"/>
    </row>
    <row r="313" spans="1:8" ht="9.75">
      <c r="A313" s="122" t="s">
        <v>1624</v>
      </c>
      <c r="B313" s="122" t="s">
        <v>1625</v>
      </c>
      <c r="C313" s="106">
        <v>2183426.94</v>
      </c>
      <c r="D313" s="106">
        <f t="shared" si="4"/>
        <v>2183426.94</v>
      </c>
      <c r="E313" s="106"/>
      <c r="F313" s="106"/>
      <c r="G313" s="106"/>
      <c r="H313" s="138"/>
    </row>
    <row r="314" spans="1:8" ht="9.75">
      <c r="A314" s="122" t="s">
        <v>1626</v>
      </c>
      <c r="B314" s="122" t="s">
        <v>1627</v>
      </c>
      <c r="C314" s="106">
        <v>22030.01</v>
      </c>
      <c r="D314" s="106">
        <f t="shared" si="4"/>
        <v>22030.01</v>
      </c>
      <c r="E314" s="106"/>
      <c r="F314" s="106"/>
      <c r="G314" s="106"/>
      <c r="H314" s="138"/>
    </row>
    <row r="315" spans="1:8" ht="9.75">
      <c r="A315" s="122" t="s">
        <v>1628</v>
      </c>
      <c r="B315" s="122" t="s">
        <v>1629</v>
      </c>
      <c r="C315" s="106">
        <v>604765.77</v>
      </c>
      <c r="D315" s="106">
        <f t="shared" si="4"/>
        <v>604765.77</v>
      </c>
      <c r="E315" s="106"/>
      <c r="F315" s="106"/>
      <c r="G315" s="106"/>
      <c r="H315" s="138"/>
    </row>
    <row r="316" spans="1:8" ht="9.75">
      <c r="A316" s="122" t="s">
        <v>1630</v>
      </c>
      <c r="B316" s="122" t="s">
        <v>1631</v>
      </c>
      <c r="C316" s="106">
        <v>6217.08</v>
      </c>
      <c r="D316" s="106">
        <f t="shared" si="4"/>
        <v>6217.08</v>
      </c>
      <c r="E316" s="106"/>
      <c r="F316" s="106"/>
      <c r="G316" s="106"/>
      <c r="H316" s="138"/>
    </row>
    <row r="317" spans="1:8" ht="9.75">
      <c r="A317" s="122" t="s">
        <v>1632</v>
      </c>
      <c r="B317" s="122" t="s">
        <v>1633</v>
      </c>
      <c r="C317" s="106">
        <v>6965.8</v>
      </c>
      <c r="D317" s="106">
        <f t="shared" si="4"/>
        <v>6965.8</v>
      </c>
      <c r="E317" s="106"/>
      <c r="F317" s="106"/>
      <c r="G317" s="106"/>
      <c r="H317" s="138"/>
    </row>
    <row r="318" spans="1:8" ht="9.75">
      <c r="A318" s="122" t="s">
        <v>1634</v>
      </c>
      <c r="B318" s="122" t="s">
        <v>1635</v>
      </c>
      <c r="C318" s="106">
        <v>61944.7</v>
      </c>
      <c r="D318" s="106">
        <f t="shared" si="4"/>
        <v>61944.7</v>
      </c>
      <c r="E318" s="106"/>
      <c r="F318" s="106"/>
      <c r="G318" s="106"/>
      <c r="H318" s="138"/>
    </row>
    <row r="319" spans="1:8" ht="9.75">
      <c r="A319" s="122" t="s">
        <v>1636</v>
      </c>
      <c r="B319" s="122" t="s">
        <v>1637</v>
      </c>
      <c r="C319" s="106">
        <v>13224</v>
      </c>
      <c r="D319" s="106">
        <f t="shared" si="4"/>
        <v>13224</v>
      </c>
      <c r="E319" s="106"/>
      <c r="F319" s="106"/>
      <c r="G319" s="106"/>
      <c r="H319" s="138"/>
    </row>
    <row r="320" spans="1:8" ht="9.75">
      <c r="A320" s="122" t="s">
        <v>1638</v>
      </c>
      <c r="B320" s="122" t="s">
        <v>1639</v>
      </c>
      <c r="C320" s="106">
        <v>23668.64</v>
      </c>
      <c r="D320" s="106">
        <f t="shared" si="4"/>
        <v>23668.64</v>
      </c>
      <c r="E320" s="106"/>
      <c r="F320" s="106"/>
      <c r="G320" s="106"/>
      <c r="H320" s="138"/>
    </row>
    <row r="321" spans="1:8" ht="9.75">
      <c r="A321" s="122" t="s">
        <v>1640</v>
      </c>
      <c r="B321" s="122" t="s">
        <v>1641</v>
      </c>
      <c r="C321" s="106">
        <v>124761.3</v>
      </c>
      <c r="D321" s="106">
        <f t="shared" si="4"/>
        <v>124761.3</v>
      </c>
      <c r="E321" s="106"/>
      <c r="F321" s="106"/>
      <c r="G321" s="106"/>
      <c r="H321" s="138"/>
    </row>
    <row r="322" spans="1:8" ht="9.75">
      <c r="A322" s="122" t="s">
        <v>1642</v>
      </c>
      <c r="B322" s="122" t="s">
        <v>1643</v>
      </c>
      <c r="C322" s="106">
        <v>32320.37</v>
      </c>
      <c r="D322" s="106">
        <f t="shared" si="4"/>
        <v>32320.37</v>
      </c>
      <c r="E322" s="106"/>
      <c r="F322" s="106"/>
      <c r="G322" s="106"/>
      <c r="H322" s="138"/>
    </row>
    <row r="323" spans="1:8" ht="9.75">
      <c r="A323" s="122" t="s">
        <v>1644</v>
      </c>
      <c r="B323" s="122" t="s">
        <v>1645</v>
      </c>
      <c r="C323" s="106">
        <v>3340.02</v>
      </c>
      <c r="D323" s="106">
        <f t="shared" si="4"/>
        <v>3340.02</v>
      </c>
      <c r="E323" s="106"/>
      <c r="F323" s="106"/>
      <c r="G323" s="106"/>
      <c r="H323" s="138"/>
    </row>
    <row r="324" spans="1:8" ht="9.75">
      <c r="A324" s="122" t="s">
        <v>1646</v>
      </c>
      <c r="B324" s="122" t="s">
        <v>1647</v>
      </c>
      <c r="C324" s="106">
        <v>29777.2</v>
      </c>
      <c r="D324" s="106">
        <f t="shared" si="4"/>
        <v>29777.2</v>
      </c>
      <c r="E324" s="106"/>
      <c r="F324" s="106"/>
      <c r="G324" s="106"/>
      <c r="H324" s="138"/>
    </row>
    <row r="325" spans="1:8" ht="9.75">
      <c r="A325" s="122" t="s">
        <v>1648</v>
      </c>
      <c r="B325" s="122" t="s">
        <v>526</v>
      </c>
      <c r="C325" s="106">
        <v>89216.02</v>
      </c>
      <c r="D325" s="106">
        <f t="shared" si="4"/>
        <v>89216.02</v>
      </c>
      <c r="E325" s="106"/>
      <c r="F325" s="106"/>
      <c r="G325" s="106"/>
      <c r="H325" s="138"/>
    </row>
    <row r="326" spans="1:8" ht="9.75">
      <c r="A326" s="122" t="s">
        <v>1649</v>
      </c>
      <c r="B326" s="122" t="s">
        <v>1650</v>
      </c>
      <c r="C326" s="106">
        <v>891687.92</v>
      </c>
      <c r="D326" s="106">
        <f t="shared" si="4"/>
        <v>891687.92</v>
      </c>
      <c r="E326" s="106"/>
      <c r="F326" s="106"/>
      <c r="G326" s="106"/>
      <c r="H326" s="138"/>
    </row>
    <row r="327" spans="1:8" ht="9.75">
      <c r="A327" s="122" t="s">
        <v>1651</v>
      </c>
      <c r="B327" s="122" t="s">
        <v>1652</v>
      </c>
      <c r="C327" s="106">
        <v>92516.96</v>
      </c>
      <c r="D327" s="106">
        <f t="shared" si="4"/>
        <v>92516.96</v>
      </c>
      <c r="E327" s="106"/>
      <c r="F327" s="106"/>
      <c r="G327" s="106"/>
      <c r="H327" s="138"/>
    </row>
    <row r="328" spans="1:8" ht="9.75">
      <c r="A328" s="122" t="s">
        <v>1653</v>
      </c>
      <c r="B328" s="122" t="s">
        <v>1654</v>
      </c>
      <c r="C328" s="106">
        <v>110037.6</v>
      </c>
      <c r="D328" s="106">
        <f t="shared" si="4"/>
        <v>110037.6</v>
      </c>
      <c r="E328" s="106"/>
      <c r="F328" s="106"/>
      <c r="G328" s="106"/>
      <c r="H328" s="138"/>
    </row>
    <row r="329" spans="1:8" ht="9.75">
      <c r="A329" s="122" t="s">
        <v>1655</v>
      </c>
      <c r="B329" s="122" t="s">
        <v>1656</v>
      </c>
      <c r="C329" s="106">
        <v>143745.83</v>
      </c>
      <c r="D329" s="106">
        <f aca="true" t="shared" si="5" ref="D329:D392">+C329</f>
        <v>143745.83</v>
      </c>
      <c r="E329" s="106"/>
      <c r="F329" s="106"/>
      <c r="G329" s="106"/>
      <c r="H329" s="138"/>
    </row>
    <row r="330" spans="1:8" ht="9.75">
      <c r="A330" s="122" t="s">
        <v>1657</v>
      </c>
      <c r="B330" s="122" t="s">
        <v>1036</v>
      </c>
      <c r="C330" s="106">
        <v>306488.68</v>
      </c>
      <c r="D330" s="106">
        <f t="shared" si="5"/>
        <v>306488.68</v>
      </c>
      <c r="E330" s="106"/>
      <c r="F330" s="106"/>
      <c r="G330" s="106"/>
      <c r="H330" s="138"/>
    </row>
    <row r="331" spans="1:8" ht="9.75">
      <c r="A331" s="122" t="s">
        <v>1658</v>
      </c>
      <c r="B331" s="122" t="s">
        <v>1042</v>
      </c>
      <c r="C331" s="106">
        <v>422380.79</v>
      </c>
      <c r="D331" s="106">
        <f t="shared" si="5"/>
        <v>422380.79</v>
      </c>
      <c r="E331" s="106"/>
      <c r="F331" s="106"/>
      <c r="G331" s="106"/>
      <c r="H331" s="138"/>
    </row>
    <row r="332" spans="1:8" ht="9.75">
      <c r="A332" s="122" t="s">
        <v>1659</v>
      </c>
      <c r="B332" s="122" t="s">
        <v>532</v>
      </c>
      <c r="C332" s="106">
        <v>32504.85</v>
      </c>
      <c r="D332" s="106">
        <f t="shared" si="5"/>
        <v>32504.85</v>
      </c>
      <c r="E332" s="106"/>
      <c r="F332" s="106"/>
      <c r="G332" s="106"/>
      <c r="H332" s="138"/>
    </row>
    <row r="333" spans="1:8" ht="9.75">
      <c r="A333" s="122" t="s">
        <v>1660</v>
      </c>
      <c r="B333" s="122" t="s">
        <v>1661</v>
      </c>
      <c r="C333" s="106">
        <v>21953.72</v>
      </c>
      <c r="D333" s="106">
        <f t="shared" si="5"/>
        <v>21953.72</v>
      </c>
      <c r="E333" s="106"/>
      <c r="F333" s="106"/>
      <c r="G333" s="106"/>
      <c r="H333" s="138"/>
    </row>
    <row r="334" spans="1:8" ht="9.75">
      <c r="A334" s="122" t="s">
        <v>1662</v>
      </c>
      <c r="B334" s="122" t="s">
        <v>740</v>
      </c>
      <c r="C334" s="106">
        <v>2920046.25</v>
      </c>
      <c r="D334" s="106">
        <f t="shared" si="5"/>
        <v>2920046.25</v>
      </c>
      <c r="E334" s="106"/>
      <c r="F334" s="106"/>
      <c r="G334" s="106"/>
      <c r="H334" s="138"/>
    </row>
    <row r="335" spans="1:8" ht="9.75">
      <c r="A335" s="122" t="s">
        <v>1663</v>
      </c>
      <c r="B335" s="122" t="s">
        <v>1664</v>
      </c>
      <c r="C335" s="106">
        <v>409232.91</v>
      </c>
      <c r="D335" s="106">
        <f t="shared" si="5"/>
        <v>409232.91</v>
      </c>
      <c r="E335" s="106"/>
      <c r="F335" s="106"/>
      <c r="G335" s="106"/>
      <c r="H335" s="138"/>
    </row>
    <row r="336" spans="1:8" ht="9.75">
      <c r="A336" s="122" t="s">
        <v>1665</v>
      </c>
      <c r="B336" s="122" t="s">
        <v>1666</v>
      </c>
      <c r="C336" s="106">
        <v>6646.76</v>
      </c>
      <c r="D336" s="106">
        <f t="shared" si="5"/>
        <v>6646.76</v>
      </c>
      <c r="E336" s="106"/>
      <c r="F336" s="106"/>
      <c r="G336" s="106"/>
      <c r="H336" s="138"/>
    </row>
    <row r="337" spans="1:8" ht="9.75">
      <c r="A337" s="122" t="s">
        <v>1667</v>
      </c>
      <c r="B337" s="122" t="s">
        <v>1668</v>
      </c>
      <c r="C337" s="106">
        <v>340380.37</v>
      </c>
      <c r="D337" s="106">
        <f t="shared" si="5"/>
        <v>340380.37</v>
      </c>
      <c r="E337" s="106"/>
      <c r="F337" s="106"/>
      <c r="G337" s="106"/>
      <c r="H337" s="138"/>
    </row>
    <row r="338" spans="1:8" ht="9.75">
      <c r="A338" s="122" t="s">
        <v>1669</v>
      </c>
      <c r="B338" s="122" t="s">
        <v>1670</v>
      </c>
      <c r="C338" s="106">
        <v>19301.41</v>
      </c>
      <c r="D338" s="106">
        <f t="shared" si="5"/>
        <v>19301.41</v>
      </c>
      <c r="E338" s="106"/>
      <c r="F338" s="106"/>
      <c r="G338" s="106"/>
      <c r="H338" s="138"/>
    </row>
    <row r="339" spans="1:8" ht="9.75">
      <c r="A339" s="122" t="s">
        <v>1671</v>
      </c>
      <c r="B339" s="122" t="s">
        <v>668</v>
      </c>
      <c r="C339" s="106">
        <v>364677.73</v>
      </c>
      <c r="D339" s="106">
        <f t="shared" si="5"/>
        <v>364677.73</v>
      </c>
      <c r="E339" s="106"/>
      <c r="F339" s="106"/>
      <c r="G339" s="106"/>
      <c r="H339" s="138"/>
    </row>
    <row r="340" spans="1:8" ht="9.75">
      <c r="A340" s="122" t="s">
        <v>1672</v>
      </c>
      <c r="B340" s="122" t="s">
        <v>1673</v>
      </c>
      <c r="C340" s="106">
        <v>1177778.97</v>
      </c>
      <c r="D340" s="106">
        <f t="shared" si="5"/>
        <v>1177778.97</v>
      </c>
      <c r="E340" s="106"/>
      <c r="F340" s="106"/>
      <c r="G340" s="106"/>
      <c r="H340" s="138"/>
    </row>
    <row r="341" spans="1:8" ht="9.75">
      <c r="A341" s="122" t="s">
        <v>1674</v>
      </c>
      <c r="B341" s="122" t="s">
        <v>1675</v>
      </c>
      <c r="C341" s="106">
        <v>50869.22</v>
      </c>
      <c r="D341" s="106">
        <f t="shared" si="5"/>
        <v>50869.22</v>
      </c>
      <c r="E341" s="106"/>
      <c r="F341" s="106"/>
      <c r="G341" s="106"/>
      <c r="H341" s="138"/>
    </row>
    <row r="342" spans="1:8" ht="9.75">
      <c r="A342" s="122" t="s">
        <v>1676</v>
      </c>
      <c r="B342" s="122" t="s">
        <v>1677</v>
      </c>
      <c r="C342" s="106">
        <v>2022677.41</v>
      </c>
      <c r="D342" s="106">
        <f t="shared" si="5"/>
        <v>2022677.41</v>
      </c>
      <c r="E342" s="106"/>
      <c r="F342" s="106"/>
      <c r="G342" s="106"/>
      <c r="H342" s="138"/>
    </row>
    <row r="343" spans="1:8" ht="9.75">
      <c r="A343" s="122" t="s">
        <v>1678</v>
      </c>
      <c r="B343" s="122" t="s">
        <v>700</v>
      </c>
      <c r="C343" s="106">
        <v>516029.32</v>
      </c>
      <c r="D343" s="106">
        <f t="shared" si="5"/>
        <v>516029.32</v>
      </c>
      <c r="E343" s="106"/>
      <c r="F343" s="106"/>
      <c r="G343" s="106"/>
      <c r="H343" s="138"/>
    </row>
    <row r="344" spans="1:8" ht="9.75">
      <c r="A344" s="122" t="s">
        <v>1679</v>
      </c>
      <c r="B344" s="122" t="s">
        <v>494</v>
      </c>
      <c r="C344" s="106">
        <v>175996.52</v>
      </c>
      <c r="D344" s="106">
        <f t="shared" si="5"/>
        <v>175996.52</v>
      </c>
      <c r="E344" s="106"/>
      <c r="F344" s="106"/>
      <c r="G344" s="106"/>
      <c r="H344" s="138"/>
    </row>
    <row r="345" spans="1:8" ht="9.75">
      <c r="A345" s="122" t="s">
        <v>1680</v>
      </c>
      <c r="B345" s="122" t="s">
        <v>538</v>
      </c>
      <c r="C345" s="106">
        <v>351548.32</v>
      </c>
      <c r="D345" s="106">
        <f t="shared" si="5"/>
        <v>351548.32</v>
      </c>
      <c r="E345" s="106"/>
      <c r="F345" s="106"/>
      <c r="G345" s="106"/>
      <c r="H345" s="138"/>
    </row>
    <row r="346" spans="1:8" ht="9.75">
      <c r="A346" s="122" t="s">
        <v>1681</v>
      </c>
      <c r="B346" s="122" t="s">
        <v>450</v>
      </c>
      <c r="C346" s="106">
        <v>61060.2</v>
      </c>
      <c r="D346" s="106">
        <f t="shared" si="5"/>
        <v>61060.2</v>
      </c>
      <c r="E346" s="106"/>
      <c r="F346" s="106"/>
      <c r="G346" s="106"/>
      <c r="H346" s="138"/>
    </row>
    <row r="347" spans="1:8" ht="9.75">
      <c r="A347" s="122" t="s">
        <v>1682</v>
      </c>
      <c r="B347" s="122" t="s">
        <v>1683</v>
      </c>
      <c r="C347" s="106">
        <v>32332.39</v>
      </c>
      <c r="D347" s="106">
        <f t="shared" si="5"/>
        <v>32332.39</v>
      </c>
      <c r="E347" s="106"/>
      <c r="F347" s="106"/>
      <c r="G347" s="106"/>
      <c r="H347" s="138"/>
    </row>
    <row r="348" spans="1:8" ht="9.75">
      <c r="A348" s="122" t="s">
        <v>1684</v>
      </c>
      <c r="B348" s="122" t="s">
        <v>1685</v>
      </c>
      <c r="C348" s="106">
        <v>328708.45</v>
      </c>
      <c r="D348" s="106">
        <f t="shared" si="5"/>
        <v>328708.45</v>
      </c>
      <c r="E348" s="106"/>
      <c r="F348" s="106"/>
      <c r="G348" s="106"/>
      <c r="H348" s="138"/>
    </row>
    <row r="349" spans="1:8" ht="9.75">
      <c r="A349" s="122" t="s">
        <v>1686</v>
      </c>
      <c r="B349" s="122" t="s">
        <v>1687</v>
      </c>
      <c r="C349" s="106">
        <v>27461.27</v>
      </c>
      <c r="D349" s="106">
        <f t="shared" si="5"/>
        <v>27461.27</v>
      </c>
      <c r="E349" s="106"/>
      <c r="F349" s="106"/>
      <c r="G349" s="106"/>
      <c r="H349" s="138"/>
    </row>
    <row r="350" spans="1:8" ht="9.75">
      <c r="A350" s="122" t="s">
        <v>1688</v>
      </c>
      <c r="B350" s="122" t="s">
        <v>1689</v>
      </c>
      <c r="C350" s="106">
        <v>2233001.88</v>
      </c>
      <c r="D350" s="106">
        <f t="shared" si="5"/>
        <v>2233001.88</v>
      </c>
      <c r="E350" s="106"/>
      <c r="F350" s="106"/>
      <c r="G350" s="106"/>
      <c r="H350" s="138"/>
    </row>
    <row r="351" spans="1:8" ht="9.75">
      <c r="A351" s="122" t="s">
        <v>1690</v>
      </c>
      <c r="B351" s="122" t="s">
        <v>1691</v>
      </c>
      <c r="C351" s="106">
        <v>1259800.58</v>
      </c>
      <c r="D351" s="106">
        <f t="shared" si="5"/>
        <v>1259800.58</v>
      </c>
      <c r="E351" s="106"/>
      <c r="F351" s="106"/>
      <c r="G351" s="106"/>
      <c r="H351" s="138"/>
    </row>
    <row r="352" spans="1:8" ht="9.75">
      <c r="A352" s="122" t="s">
        <v>1692</v>
      </c>
      <c r="B352" s="122" t="s">
        <v>1693</v>
      </c>
      <c r="C352" s="106">
        <v>62195.32</v>
      </c>
      <c r="D352" s="106">
        <f t="shared" si="5"/>
        <v>62195.32</v>
      </c>
      <c r="E352" s="106"/>
      <c r="F352" s="106"/>
      <c r="G352" s="106"/>
      <c r="H352" s="138"/>
    </row>
    <row r="353" spans="1:8" ht="9.75">
      <c r="A353" s="122" t="s">
        <v>1694</v>
      </c>
      <c r="B353" s="122" t="s">
        <v>1503</v>
      </c>
      <c r="C353" s="106">
        <v>266437.41</v>
      </c>
      <c r="D353" s="106">
        <f t="shared" si="5"/>
        <v>266437.41</v>
      </c>
      <c r="E353" s="106"/>
      <c r="F353" s="106"/>
      <c r="G353" s="106"/>
      <c r="H353" s="138"/>
    </row>
    <row r="354" spans="1:8" ht="9.75">
      <c r="A354" s="122" t="s">
        <v>1695</v>
      </c>
      <c r="B354" s="122" t="s">
        <v>1696</v>
      </c>
      <c r="C354" s="106">
        <v>2917168.97</v>
      </c>
      <c r="D354" s="106">
        <f t="shared" si="5"/>
        <v>2917168.97</v>
      </c>
      <c r="E354" s="106"/>
      <c r="F354" s="106"/>
      <c r="G354" s="106"/>
      <c r="H354" s="138"/>
    </row>
    <row r="355" spans="1:8" ht="9.75">
      <c r="A355" s="122" t="s">
        <v>1697</v>
      </c>
      <c r="B355" s="122" t="s">
        <v>1698</v>
      </c>
      <c r="C355" s="106">
        <v>360538.8</v>
      </c>
      <c r="D355" s="106">
        <f t="shared" si="5"/>
        <v>360538.8</v>
      </c>
      <c r="E355" s="106"/>
      <c r="F355" s="106"/>
      <c r="G355" s="106"/>
      <c r="H355" s="138"/>
    </row>
    <row r="356" spans="1:8" ht="9.75">
      <c r="A356" s="122" t="s">
        <v>1699</v>
      </c>
      <c r="B356" s="122" t="s">
        <v>1700</v>
      </c>
      <c r="C356" s="106">
        <v>430002.57</v>
      </c>
      <c r="D356" s="106">
        <f t="shared" si="5"/>
        <v>430002.57</v>
      </c>
      <c r="E356" s="106"/>
      <c r="F356" s="106"/>
      <c r="G356" s="106"/>
      <c r="H356" s="138"/>
    </row>
    <row r="357" spans="1:8" ht="9.75">
      <c r="A357" s="122" t="s">
        <v>1701</v>
      </c>
      <c r="B357" s="122" t="s">
        <v>1702</v>
      </c>
      <c r="C357" s="106">
        <v>471579.05</v>
      </c>
      <c r="D357" s="106">
        <f t="shared" si="5"/>
        <v>471579.05</v>
      </c>
      <c r="E357" s="106"/>
      <c r="F357" s="106"/>
      <c r="G357" s="106"/>
      <c r="H357" s="138"/>
    </row>
    <row r="358" spans="1:8" ht="9.75">
      <c r="A358" s="122" t="s">
        <v>1703</v>
      </c>
      <c r="B358" s="122" t="s">
        <v>1704</v>
      </c>
      <c r="C358" s="106">
        <v>49203.93</v>
      </c>
      <c r="D358" s="106">
        <f t="shared" si="5"/>
        <v>49203.93</v>
      </c>
      <c r="E358" s="106"/>
      <c r="F358" s="106"/>
      <c r="G358" s="106"/>
      <c r="H358" s="138"/>
    </row>
    <row r="359" spans="1:8" ht="9.75">
      <c r="A359" s="122" t="s">
        <v>1705</v>
      </c>
      <c r="B359" s="122" t="s">
        <v>1706</v>
      </c>
      <c r="C359" s="106">
        <v>28605.12</v>
      </c>
      <c r="D359" s="106">
        <f t="shared" si="5"/>
        <v>28605.12</v>
      </c>
      <c r="E359" s="106"/>
      <c r="F359" s="106"/>
      <c r="G359" s="106"/>
      <c r="H359" s="138"/>
    </row>
    <row r="360" spans="1:8" ht="9.75">
      <c r="A360" s="122" t="s">
        <v>1707</v>
      </c>
      <c r="B360" s="122" t="s">
        <v>480</v>
      </c>
      <c r="C360" s="106">
        <v>771518.54</v>
      </c>
      <c r="D360" s="106">
        <f t="shared" si="5"/>
        <v>771518.54</v>
      </c>
      <c r="E360" s="106"/>
      <c r="F360" s="106"/>
      <c r="G360" s="106"/>
      <c r="H360" s="138"/>
    </row>
    <row r="361" spans="1:8" ht="9.75">
      <c r="A361" s="122" t="s">
        <v>1708</v>
      </c>
      <c r="B361" s="122" t="s">
        <v>1709</v>
      </c>
      <c r="C361" s="106">
        <v>314619.74</v>
      </c>
      <c r="D361" s="106">
        <f t="shared" si="5"/>
        <v>314619.74</v>
      </c>
      <c r="E361" s="106"/>
      <c r="F361" s="106"/>
      <c r="G361" s="106"/>
      <c r="H361" s="138"/>
    </row>
    <row r="362" spans="1:8" ht="9.75">
      <c r="A362" s="122" t="s">
        <v>1710</v>
      </c>
      <c r="B362" s="122" t="s">
        <v>1711</v>
      </c>
      <c r="C362" s="106">
        <v>25647.5</v>
      </c>
      <c r="D362" s="106">
        <f t="shared" si="5"/>
        <v>25647.5</v>
      </c>
      <c r="E362" s="106"/>
      <c r="F362" s="106"/>
      <c r="G362" s="106"/>
      <c r="H362" s="138"/>
    </row>
    <row r="363" spans="1:8" ht="9.75">
      <c r="A363" s="122" t="s">
        <v>1712</v>
      </c>
      <c r="B363" s="122" t="s">
        <v>1713</v>
      </c>
      <c r="C363" s="106">
        <v>25725.8</v>
      </c>
      <c r="D363" s="106">
        <f t="shared" si="5"/>
        <v>25725.8</v>
      </c>
      <c r="E363" s="106"/>
      <c r="F363" s="106"/>
      <c r="G363" s="106"/>
      <c r="H363" s="138"/>
    </row>
    <row r="364" spans="1:8" ht="9.75">
      <c r="A364" s="122" t="s">
        <v>1714</v>
      </c>
      <c r="B364" s="122" t="s">
        <v>1715</v>
      </c>
      <c r="C364" s="106">
        <v>90000</v>
      </c>
      <c r="D364" s="106">
        <f t="shared" si="5"/>
        <v>90000</v>
      </c>
      <c r="E364" s="106"/>
      <c r="F364" s="106"/>
      <c r="G364" s="106"/>
      <c r="H364" s="138"/>
    </row>
    <row r="365" spans="1:8" ht="9.75">
      <c r="A365" s="122" t="s">
        <v>1716</v>
      </c>
      <c r="B365" s="122" t="s">
        <v>1717</v>
      </c>
      <c r="C365" s="106">
        <v>693282.95</v>
      </c>
      <c r="D365" s="106">
        <f t="shared" si="5"/>
        <v>693282.95</v>
      </c>
      <c r="E365" s="106"/>
      <c r="F365" s="106"/>
      <c r="G365" s="106"/>
      <c r="H365" s="138"/>
    </row>
    <row r="366" spans="1:8" ht="9.75">
      <c r="A366" s="122" t="s">
        <v>1718</v>
      </c>
      <c r="B366" s="122" t="s">
        <v>1719</v>
      </c>
      <c r="C366" s="106">
        <v>67425.88</v>
      </c>
      <c r="D366" s="106">
        <f t="shared" si="5"/>
        <v>67425.88</v>
      </c>
      <c r="E366" s="106"/>
      <c r="F366" s="106"/>
      <c r="G366" s="106"/>
      <c r="H366" s="138"/>
    </row>
    <row r="367" spans="1:8" ht="9.75">
      <c r="A367" s="122" t="s">
        <v>1720</v>
      </c>
      <c r="B367" s="122" t="s">
        <v>1721</v>
      </c>
      <c r="C367" s="106">
        <v>22878.73</v>
      </c>
      <c r="D367" s="106">
        <f t="shared" si="5"/>
        <v>22878.73</v>
      </c>
      <c r="E367" s="106"/>
      <c r="F367" s="106"/>
      <c r="G367" s="106"/>
      <c r="H367" s="138"/>
    </row>
    <row r="368" spans="1:8" ht="9.75">
      <c r="A368" s="122" t="s">
        <v>1722</v>
      </c>
      <c r="B368" s="122" t="s">
        <v>1723</v>
      </c>
      <c r="C368" s="106">
        <v>430002.57</v>
      </c>
      <c r="D368" s="106">
        <f t="shared" si="5"/>
        <v>430002.57</v>
      </c>
      <c r="E368" s="106"/>
      <c r="F368" s="106"/>
      <c r="G368" s="106"/>
      <c r="H368" s="138"/>
    </row>
    <row r="369" spans="1:8" ht="9.75">
      <c r="A369" s="122" t="s">
        <v>1724</v>
      </c>
      <c r="B369" s="122" t="s">
        <v>1725</v>
      </c>
      <c r="C369" s="106">
        <v>14774.35</v>
      </c>
      <c r="D369" s="106">
        <f t="shared" si="5"/>
        <v>14774.35</v>
      </c>
      <c r="E369" s="106"/>
      <c r="F369" s="106"/>
      <c r="G369" s="106"/>
      <c r="H369" s="138"/>
    </row>
    <row r="370" spans="1:8" ht="9.75">
      <c r="A370" s="122" t="s">
        <v>1726</v>
      </c>
      <c r="B370" s="122" t="s">
        <v>1727</v>
      </c>
      <c r="C370" s="106">
        <v>1738607.42</v>
      </c>
      <c r="D370" s="106">
        <f t="shared" si="5"/>
        <v>1738607.42</v>
      </c>
      <c r="E370" s="106"/>
      <c r="F370" s="106"/>
      <c r="G370" s="106"/>
      <c r="H370" s="138"/>
    </row>
    <row r="371" spans="1:8" ht="9.75">
      <c r="A371" s="122" t="s">
        <v>1728</v>
      </c>
      <c r="B371" s="122" t="s">
        <v>1729</v>
      </c>
      <c r="C371" s="106">
        <v>754813.07</v>
      </c>
      <c r="D371" s="106">
        <f t="shared" si="5"/>
        <v>754813.07</v>
      </c>
      <c r="E371" s="106"/>
      <c r="F371" s="106"/>
      <c r="G371" s="106"/>
      <c r="H371" s="138"/>
    </row>
    <row r="372" spans="1:8" ht="9.75">
      <c r="A372" s="122" t="s">
        <v>1730</v>
      </c>
      <c r="B372" s="122" t="s">
        <v>1731</v>
      </c>
      <c r="C372" s="106">
        <v>114014.65</v>
      </c>
      <c r="D372" s="106">
        <f t="shared" si="5"/>
        <v>114014.65</v>
      </c>
      <c r="E372" s="106"/>
      <c r="F372" s="106"/>
      <c r="G372" s="106"/>
      <c r="H372" s="138"/>
    </row>
    <row r="373" spans="1:8" ht="9.75">
      <c r="A373" s="122" t="s">
        <v>1732</v>
      </c>
      <c r="B373" s="122" t="s">
        <v>586</v>
      </c>
      <c r="C373" s="106">
        <v>123427.91</v>
      </c>
      <c r="D373" s="106">
        <f t="shared" si="5"/>
        <v>123427.91</v>
      </c>
      <c r="E373" s="106"/>
      <c r="F373" s="106"/>
      <c r="G373" s="106"/>
      <c r="H373" s="138"/>
    </row>
    <row r="374" spans="1:8" ht="9.75">
      <c r="A374" s="122" t="s">
        <v>1733</v>
      </c>
      <c r="B374" s="122" t="s">
        <v>1734</v>
      </c>
      <c r="C374" s="106">
        <v>1588968.24</v>
      </c>
      <c r="D374" s="106">
        <f t="shared" si="5"/>
        <v>1588968.24</v>
      </c>
      <c r="E374" s="106"/>
      <c r="F374" s="106"/>
      <c r="G374" s="106"/>
      <c r="H374" s="138"/>
    </row>
    <row r="375" spans="1:8" ht="9.75">
      <c r="A375" s="122" t="s">
        <v>1735</v>
      </c>
      <c r="B375" s="122" t="s">
        <v>1736</v>
      </c>
      <c r="C375" s="106">
        <v>13923.5</v>
      </c>
      <c r="D375" s="106">
        <f t="shared" si="5"/>
        <v>13923.5</v>
      </c>
      <c r="E375" s="106"/>
      <c r="F375" s="106"/>
      <c r="G375" s="106"/>
      <c r="H375" s="138"/>
    </row>
    <row r="376" spans="1:8" ht="9.75">
      <c r="A376" s="122" t="s">
        <v>1737</v>
      </c>
      <c r="B376" s="122" t="s">
        <v>1738</v>
      </c>
      <c r="C376" s="106">
        <v>34520.38</v>
      </c>
      <c r="D376" s="106">
        <f t="shared" si="5"/>
        <v>34520.38</v>
      </c>
      <c r="E376" s="106"/>
      <c r="F376" s="106"/>
      <c r="G376" s="106"/>
      <c r="H376" s="138"/>
    </row>
    <row r="377" spans="1:8" ht="9.75">
      <c r="A377" s="122" t="s">
        <v>1739</v>
      </c>
      <c r="B377" s="122" t="s">
        <v>1740</v>
      </c>
      <c r="C377" s="106">
        <v>339937.13</v>
      </c>
      <c r="D377" s="106">
        <f t="shared" si="5"/>
        <v>339937.13</v>
      </c>
      <c r="E377" s="106"/>
      <c r="F377" s="106"/>
      <c r="G377" s="106"/>
      <c r="H377" s="138"/>
    </row>
    <row r="378" spans="1:8" ht="9.75">
      <c r="A378" s="122" t="s">
        <v>1741</v>
      </c>
      <c r="B378" s="122" t="s">
        <v>1742</v>
      </c>
      <c r="C378" s="106">
        <v>2153521.06</v>
      </c>
      <c r="D378" s="106">
        <f t="shared" si="5"/>
        <v>2153521.06</v>
      </c>
      <c r="E378" s="106"/>
      <c r="F378" s="106"/>
      <c r="G378" s="106"/>
      <c r="H378" s="138"/>
    </row>
    <row r="379" spans="1:8" ht="9.75">
      <c r="A379" s="122" t="s">
        <v>1743</v>
      </c>
      <c r="B379" s="122" t="s">
        <v>1744</v>
      </c>
      <c r="C379" s="106">
        <v>83600</v>
      </c>
      <c r="D379" s="106">
        <f t="shared" si="5"/>
        <v>83600</v>
      </c>
      <c r="E379" s="106"/>
      <c r="F379" s="106"/>
      <c r="G379" s="106"/>
      <c r="H379" s="138"/>
    </row>
    <row r="380" spans="1:8" ht="9.75">
      <c r="A380" s="122" t="s">
        <v>1745</v>
      </c>
      <c r="B380" s="122" t="s">
        <v>1746</v>
      </c>
      <c r="C380" s="106">
        <v>28647.68</v>
      </c>
      <c r="D380" s="106">
        <f t="shared" si="5"/>
        <v>28647.68</v>
      </c>
      <c r="E380" s="106"/>
      <c r="F380" s="106"/>
      <c r="G380" s="106"/>
      <c r="H380" s="138"/>
    </row>
    <row r="381" spans="1:8" ht="9.75">
      <c r="A381" s="122" t="s">
        <v>1747</v>
      </c>
      <c r="B381" s="122" t="s">
        <v>1748</v>
      </c>
      <c r="C381" s="106">
        <v>843715.51</v>
      </c>
      <c r="D381" s="106">
        <f t="shared" si="5"/>
        <v>843715.51</v>
      </c>
      <c r="E381" s="106"/>
      <c r="F381" s="106"/>
      <c r="G381" s="106"/>
      <c r="H381" s="138"/>
    </row>
    <row r="382" spans="1:8" ht="9.75">
      <c r="A382" s="122" t="s">
        <v>1749</v>
      </c>
      <c r="B382" s="122" t="s">
        <v>1750</v>
      </c>
      <c r="C382" s="106">
        <v>72821.6</v>
      </c>
      <c r="D382" s="106">
        <f t="shared" si="5"/>
        <v>72821.6</v>
      </c>
      <c r="E382" s="106"/>
      <c r="F382" s="106"/>
      <c r="G382" s="106"/>
      <c r="H382" s="138"/>
    </row>
    <row r="383" spans="1:8" ht="9.75">
      <c r="A383" s="122" t="s">
        <v>1751</v>
      </c>
      <c r="B383" s="122" t="s">
        <v>1752</v>
      </c>
      <c r="C383" s="106">
        <v>308964.25</v>
      </c>
      <c r="D383" s="106">
        <f t="shared" si="5"/>
        <v>308964.25</v>
      </c>
      <c r="E383" s="106"/>
      <c r="F383" s="106"/>
      <c r="G383" s="106"/>
      <c r="H383" s="138"/>
    </row>
    <row r="384" spans="1:8" ht="9.75">
      <c r="A384" s="122" t="s">
        <v>1753</v>
      </c>
      <c r="B384" s="122" t="s">
        <v>1754</v>
      </c>
      <c r="C384" s="106">
        <v>11124.63</v>
      </c>
      <c r="D384" s="106">
        <f t="shared" si="5"/>
        <v>11124.63</v>
      </c>
      <c r="E384" s="106"/>
      <c r="F384" s="106"/>
      <c r="G384" s="106"/>
      <c r="H384" s="138"/>
    </row>
    <row r="385" spans="1:8" ht="9.75">
      <c r="A385" s="122" t="s">
        <v>1755</v>
      </c>
      <c r="B385" s="122" t="s">
        <v>1756</v>
      </c>
      <c r="C385" s="106">
        <v>1078066.6</v>
      </c>
      <c r="D385" s="106">
        <f t="shared" si="5"/>
        <v>1078066.6</v>
      </c>
      <c r="E385" s="106"/>
      <c r="F385" s="106"/>
      <c r="G385" s="106"/>
      <c r="H385" s="138"/>
    </row>
    <row r="386" spans="1:8" ht="9.75">
      <c r="A386" s="122" t="s">
        <v>1757</v>
      </c>
      <c r="B386" s="122" t="s">
        <v>1758</v>
      </c>
      <c r="C386" s="106">
        <v>18323</v>
      </c>
      <c r="D386" s="106">
        <f t="shared" si="5"/>
        <v>18323</v>
      </c>
      <c r="E386" s="106"/>
      <c r="F386" s="106"/>
      <c r="G386" s="106"/>
      <c r="H386" s="138"/>
    </row>
    <row r="387" spans="1:8" ht="9.75">
      <c r="A387" s="122" t="s">
        <v>1759</v>
      </c>
      <c r="B387" s="122" t="s">
        <v>1760</v>
      </c>
      <c r="C387" s="106">
        <v>485275.02</v>
      </c>
      <c r="D387" s="106">
        <f t="shared" si="5"/>
        <v>485275.02</v>
      </c>
      <c r="E387" s="106"/>
      <c r="F387" s="106"/>
      <c r="G387" s="106"/>
      <c r="H387" s="138"/>
    </row>
    <row r="388" spans="1:8" ht="9.75">
      <c r="A388" s="122" t="s">
        <v>1761</v>
      </c>
      <c r="B388" s="122" t="s">
        <v>460</v>
      </c>
      <c r="C388" s="106">
        <v>4410088.92</v>
      </c>
      <c r="D388" s="106">
        <f t="shared" si="5"/>
        <v>4410088.92</v>
      </c>
      <c r="E388" s="106"/>
      <c r="F388" s="106"/>
      <c r="G388" s="106"/>
      <c r="H388" s="138"/>
    </row>
    <row r="389" spans="1:8" ht="9.75">
      <c r="A389" s="122" t="s">
        <v>1762</v>
      </c>
      <c r="B389" s="122" t="s">
        <v>1763</v>
      </c>
      <c r="C389" s="106">
        <v>72216.01</v>
      </c>
      <c r="D389" s="106">
        <f t="shared" si="5"/>
        <v>72216.01</v>
      </c>
      <c r="E389" s="106"/>
      <c r="F389" s="106"/>
      <c r="G389" s="106"/>
      <c r="H389" s="138"/>
    </row>
    <row r="390" spans="1:8" ht="9.75">
      <c r="A390" s="122" t="s">
        <v>1764</v>
      </c>
      <c r="B390" s="122" t="s">
        <v>492</v>
      </c>
      <c r="C390" s="106">
        <v>31006.18</v>
      </c>
      <c r="D390" s="106">
        <f t="shared" si="5"/>
        <v>31006.18</v>
      </c>
      <c r="E390" s="106"/>
      <c r="F390" s="106"/>
      <c r="G390" s="106"/>
      <c r="H390" s="138"/>
    </row>
    <row r="391" spans="1:8" ht="9.75">
      <c r="A391" s="122" t="s">
        <v>1765</v>
      </c>
      <c r="B391" s="122" t="s">
        <v>680</v>
      </c>
      <c r="C391" s="106">
        <v>223902.32</v>
      </c>
      <c r="D391" s="106">
        <f t="shared" si="5"/>
        <v>223902.32</v>
      </c>
      <c r="E391" s="106"/>
      <c r="F391" s="106"/>
      <c r="G391" s="106"/>
      <c r="H391" s="138"/>
    </row>
    <row r="392" spans="1:8" ht="9.75">
      <c r="A392" s="122" t="s">
        <v>1766</v>
      </c>
      <c r="B392" s="122" t="s">
        <v>1767</v>
      </c>
      <c r="C392" s="106">
        <v>54088.12</v>
      </c>
      <c r="D392" s="106">
        <f t="shared" si="5"/>
        <v>54088.12</v>
      </c>
      <c r="E392" s="106"/>
      <c r="F392" s="106"/>
      <c r="G392" s="106"/>
      <c r="H392" s="138"/>
    </row>
    <row r="393" spans="1:8" ht="9.75">
      <c r="A393" s="122" t="s">
        <v>1768</v>
      </c>
      <c r="B393" s="122" t="s">
        <v>1769</v>
      </c>
      <c r="C393" s="106">
        <v>432725.43</v>
      </c>
      <c r="D393" s="106">
        <f aca="true" t="shared" si="6" ref="D393:D457">+C393</f>
        <v>432725.43</v>
      </c>
      <c r="E393" s="106"/>
      <c r="F393" s="106"/>
      <c r="G393" s="106"/>
      <c r="H393" s="138"/>
    </row>
    <row r="394" spans="1:8" ht="9.75">
      <c r="A394" s="122" t="s">
        <v>1770</v>
      </c>
      <c r="B394" s="122" t="s">
        <v>1771</v>
      </c>
      <c r="C394" s="106">
        <v>455875.78</v>
      </c>
      <c r="D394" s="106">
        <f t="shared" si="6"/>
        <v>455875.78</v>
      </c>
      <c r="E394" s="106"/>
      <c r="F394" s="106"/>
      <c r="G394" s="106"/>
      <c r="H394" s="138"/>
    </row>
    <row r="395" spans="1:8" ht="9.75">
      <c r="A395" s="122" t="s">
        <v>1772</v>
      </c>
      <c r="B395" s="122" t="s">
        <v>1773</v>
      </c>
      <c r="C395" s="106">
        <v>197579.64</v>
      </c>
      <c r="D395" s="106">
        <f t="shared" si="6"/>
        <v>197579.64</v>
      </c>
      <c r="E395" s="106"/>
      <c r="F395" s="106"/>
      <c r="G395" s="106"/>
      <c r="H395" s="138"/>
    </row>
    <row r="396" spans="1:8" ht="9.75">
      <c r="A396" s="122" t="s">
        <v>1774</v>
      </c>
      <c r="B396" s="122" t="s">
        <v>1775</v>
      </c>
      <c r="C396" s="106">
        <v>183163.79</v>
      </c>
      <c r="D396" s="106">
        <f t="shared" si="6"/>
        <v>183163.79</v>
      </c>
      <c r="E396" s="106"/>
      <c r="F396" s="106"/>
      <c r="G396" s="106"/>
      <c r="H396" s="138"/>
    </row>
    <row r="397" spans="1:8" ht="9.75">
      <c r="A397" s="122" t="s">
        <v>1776</v>
      </c>
      <c r="B397" s="122" t="s">
        <v>1777</v>
      </c>
      <c r="C397" s="106">
        <v>364677.73</v>
      </c>
      <c r="D397" s="106">
        <f t="shared" si="6"/>
        <v>364677.73</v>
      </c>
      <c r="E397" s="106"/>
      <c r="F397" s="106"/>
      <c r="G397" s="106"/>
      <c r="H397" s="138"/>
    </row>
    <row r="398" spans="1:8" ht="9.75">
      <c r="A398" s="122" t="s">
        <v>1778</v>
      </c>
      <c r="B398" s="122" t="s">
        <v>1779</v>
      </c>
      <c r="C398" s="106">
        <v>332798.49</v>
      </c>
      <c r="D398" s="106">
        <f t="shared" si="6"/>
        <v>332798.49</v>
      </c>
      <c r="E398" s="106"/>
      <c r="F398" s="106"/>
      <c r="G398" s="106"/>
      <c r="H398" s="138"/>
    </row>
    <row r="399" spans="1:8" ht="9.75">
      <c r="A399" s="122" t="s">
        <v>1780</v>
      </c>
      <c r="B399" s="122" t="s">
        <v>1781</v>
      </c>
      <c r="C399" s="106">
        <v>64055.85</v>
      </c>
      <c r="D399" s="106">
        <f t="shared" si="6"/>
        <v>64055.85</v>
      </c>
      <c r="E399" s="106"/>
      <c r="F399" s="106"/>
      <c r="G399" s="106"/>
      <c r="H399" s="138"/>
    </row>
    <row r="400" spans="1:8" ht="9.75">
      <c r="A400" s="122" t="s">
        <v>1782</v>
      </c>
      <c r="B400" s="122" t="s">
        <v>1783</v>
      </c>
      <c r="C400" s="106">
        <v>464376</v>
      </c>
      <c r="D400" s="106">
        <f t="shared" si="6"/>
        <v>464376</v>
      </c>
      <c r="E400" s="106"/>
      <c r="F400" s="106"/>
      <c r="G400" s="106"/>
      <c r="H400" s="138"/>
    </row>
    <row r="401" spans="1:8" ht="9.75">
      <c r="A401" s="122" t="s">
        <v>1784</v>
      </c>
      <c r="B401" s="122" t="s">
        <v>1785</v>
      </c>
      <c r="C401" s="106">
        <v>304161.23</v>
      </c>
      <c r="D401" s="106">
        <f t="shared" si="6"/>
        <v>304161.23</v>
      </c>
      <c r="E401" s="106"/>
      <c r="F401" s="106"/>
      <c r="G401" s="106"/>
      <c r="H401" s="138"/>
    </row>
    <row r="402" spans="1:8" ht="9.75">
      <c r="A402" s="122" t="s">
        <v>1786</v>
      </c>
      <c r="B402" s="122" t="s">
        <v>1787</v>
      </c>
      <c r="C402" s="106">
        <v>443906.69</v>
      </c>
      <c r="D402" s="106">
        <f t="shared" si="6"/>
        <v>443906.69</v>
      </c>
      <c r="E402" s="106"/>
      <c r="F402" s="106"/>
      <c r="G402" s="106"/>
      <c r="H402" s="138"/>
    </row>
    <row r="403" spans="1:8" ht="9.75">
      <c r="A403" s="122" t="s">
        <v>1788</v>
      </c>
      <c r="B403" s="122" t="s">
        <v>1789</v>
      </c>
      <c r="C403" s="106">
        <v>195068.54</v>
      </c>
      <c r="D403" s="106">
        <f t="shared" si="6"/>
        <v>195068.54</v>
      </c>
      <c r="E403" s="106"/>
      <c r="F403" s="106"/>
      <c r="G403" s="106"/>
      <c r="H403" s="138"/>
    </row>
    <row r="404" spans="1:8" ht="9.75">
      <c r="A404" s="122" t="s">
        <v>1790</v>
      </c>
      <c r="B404" s="122" t="s">
        <v>1791</v>
      </c>
      <c r="C404" s="106">
        <v>62700</v>
      </c>
      <c r="D404" s="106">
        <f t="shared" si="6"/>
        <v>62700</v>
      </c>
      <c r="E404" s="106"/>
      <c r="F404" s="106"/>
      <c r="G404" s="106"/>
      <c r="H404" s="138"/>
    </row>
    <row r="405" spans="1:8" ht="9.75">
      <c r="A405" s="122" t="s">
        <v>1792</v>
      </c>
      <c r="B405" s="122" t="s">
        <v>1793</v>
      </c>
      <c r="C405" s="106">
        <v>58158.13</v>
      </c>
      <c r="D405" s="106">
        <f t="shared" si="6"/>
        <v>58158.13</v>
      </c>
      <c r="E405" s="106"/>
      <c r="F405" s="106"/>
      <c r="G405" s="106"/>
      <c r="H405" s="138"/>
    </row>
    <row r="406" spans="1:8" ht="9.75">
      <c r="A406" s="122" t="s">
        <v>1794</v>
      </c>
      <c r="B406" s="122" t="s">
        <v>1795</v>
      </c>
      <c r="C406" s="106">
        <v>342534.82</v>
      </c>
      <c r="D406" s="106">
        <f t="shared" si="6"/>
        <v>342534.82</v>
      </c>
      <c r="E406" s="106"/>
      <c r="F406" s="106"/>
      <c r="G406" s="106"/>
      <c r="H406" s="138"/>
    </row>
    <row r="407" spans="1:8" ht="9.75">
      <c r="A407" s="122" t="s">
        <v>1796</v>
      </c>
      <c r="B407" s="122" t="s">
        <v>726</v>
      </c>
      <c r="C407" s="106">
        <v>604495.41</v>
      </c>
      <c r="D407" s="106">
        <f t="shared" si="6"/>
        <v>604495.41</v>
      </c>
      <c r="E407" s="106"/>
      <c r="F407" s="106"/>
      <c r="G407" s="106"/>
      <c r="H407" s="138"/>
    </row>
    <row r="408" spans="1:8" ht="9.75">
      <c r="A408" s="122" t="s">
        <v>1797</v>
      </c>
      <c r="B408" s="122" t="s">
        <v>1798</v>
      </c>
      <c r="C408" s="106">
        <v>659909.68</v>
      </c>
      <c r="D408" s="106">
        <f t="shared" si="6"/>
        <v>659909.68</v>
      </c>
      <c r="E408" s="106"/>
      <c r="F408" s="106"/>
      <c r="G408" s="106"/>
      <c r="H408" s="138"/>
    </row>
    <row r="409" spans="1:8" ht="9.75">
      <c r="A409" s="122" t="s">
        <v>1799</v>
      </c>
      <c r="B409" s="122" t="s">
        <v>1800</v>
      </c>
      <c r="C409" s="106">
        <v>282589.27</v>
      </c>
      <c r="D409" s="106">
        <f t="shared" si="6"/>
        <v>282589.27</v>
      </c>
      <c r="E409" s="106"/>
      <c r="F409" s="106"/>
      <c r="G409" s="106"/>
      <c r="H409" s="138"/>
    </row>
    <row r="410" spans="1:8" ht="9.75">
      <c r="A410" s="122" t="s">
        <v>1801</v>
      </c>
      <c r="B410" s="122" t="s">
        <v>758</v>
      </c>
      <c r="C410" s="106">
        <v>240158.11</v>
      </c>
      <c r="D410" s="106">
        <f t="shared" si="6"/>
        <v>240158.11</v>
      </c>
      <c r="E410" s="106"/>
      <c r="F410" s="106"/>
      <c r="G410" s="106"/>
      <c r="H410" s="138"/>
    </row>
    <row r="411" spans="1:8" ht="9.75">
      <c r="A411" s="122" t="s">
        <v>1802</v>
      </c>
      <c r="B411" s="122" t="s">
        <v>1803</v>
      </c>
      <c r="C411" s="106">
        <v>243841.99</v>
      </c>
      <c r="D411" s="106">
        <f t="shared" si="6"/>
        <v>243841.99</v>
      </c>
      <c r="E411" s="106"/>
      <c r="F411" s="106"/>
      <c r="G411" s="106"/>
      <c r="H411" s="138"/>
    </row>
    <row r="412" spans="1:8" ht="9.75">
      <c r="A412" s="122" t="s">
        <v>1804</v>
      </c>
      <c r="B412" s="122" t="s">
        <v>764</v>
      </c>
      <c r="C412" s="106">
        <v>680472.39</v>
      </c>
      <c r="D412" s="106">
        <f t="shared" si="6"/>
        <v>680472.39</v>
      </c>
      <c r="E412" s="106"/>
      <c r="F412" s="106"/>
      <c r="G412" s="106"/>
      <c r="H412" s="138"/>
    </row>
    <row r="413" spans="1:8" ht="9.75">
      <c r="A413" s="122" t="s">
        <v>1805</v>
      </c>
      <c r="B413" s="122" t="s">
        <v>1806</v>
      </c>
      <c r="C413" s="106">
        <v>2576266.2</v>
      </c>
      <c r="D413" s="106">
        <f t="shared" si="6"/>
        <v>2576266.2</v>
      </c>
      <c r="E413" s="106"/>
      <c r="F413" s="106"/>
      <c r="G413" s="106"/>
      <c r="H413" s="138"/>
    </row>
    <row r="414" spans="1:8" ht="9.75">
      <c r="A414" s="122" t="s">
        <v>1807</v>
      </c>
      <c r="B414" s="122" t="s">
        <v>1808</v>
      </c>
      <c r="C414" s="106">
        <v>753756.12</v>
      </c>
      <c r="D414" s="106">
        <f t="shared" si="6"/>
        <v>753756.12</v>
      </c>
      <c r="E414" s="106"/>
      <c r="F414" s="106"/>
      <c r="G414" s="106"/>
      <c r="H414" s="138"/>
    </row>
    <row r="415" spans="1:8" ht="9.75">
      <c r="A415" s="122" t="s">
        <v>1809</v>
      </c>
      <c r="B415" s="122" t="s">
        <v>1810</v>
      </c>
      <c r="C415" s="106">
        <v>19529.85</v>
      </c>
      <c r="D415" s="106">
        <f t="shared" si="6"/>
        <v>19529.85</v>
      </c>
      <c r="E415" s="106"/>
      <c r="F415" s="106"/>
      <c r="G415" s="106"/>
      <c r="H415" s="138"/>
    </row>
    <row r="416" spans="1:8" ht="9.75">
      <c r="A416" s="122" t="s">
        <v>1811</v>
      </c>
      <c r="B416" s="122" t="s">
        <v>1812</v>
      </c>
      <c r="C416" s="106">
        <v>31672.98</v>
      </c>
      <c r="D416" s="106">
        <f t="shared" si="6"/>
        <v>31672.98</v>
      </c>
      <c r="E416" s="106"/>
      <c r="F416" s="106"/>
      <c r="G416" s="106"/>
      <c r="H416" s="138"/>
    </row>
    <row r="417" spans="1:8" ht="9.75">
      <c r="A417" s="122" t="s">
        <v>1813</v>
      </c>
      <c r="B417" s="122" t="s">
        <v>1814</v>
      </c>
      <c r="C417" s="106">
        <v>78906.37</v>
      </c>
      <c r="D417" s="106">
        <f t="shared" si="6"/>
        <v>78906.37</v>
      </c>
      <c r="E417" s="106"/>
      <c r="F417" s="106"/>
      <c r="G417" s="106"/>
      <c r="H417" s="138"/>
    </row>
    <row r="418" spans="1:8" ht="9.75">
      <c r="A418" s="122" t="s">
        <v>1815</v>
      </c>
      <c r="B418" s="122" t="s">
        <v>1816</v>
      </c>
      <c r="C418" s="106">
        <v>3166.02</v>
      </c>
      <c r="D418" s="106">
        <f t="shared" si="6"/>
        <v>3166.02</v>
      </c>
      <c r="E418" s="106"/>
      <c r="F418" s="106"/>
      <c r="G418" s="106"/>
      <c r="H418" s="138"/>
    </row>
    <row r="419" spans="1:8" ht="9.75">
      <c r="A419" s="122" t="s">
        <v>1817</v>
      </c>
      <c r="B419" s="122" t="s">
        <v>1818</v>
      </c>
      <c r="C419" s="106">
        <v>1953.2</v>
      </c>
      <c r="D419" s="106">
        <f t="shared" si="6"/>
        <v>1953.2</v>
      </c>
      <c r="E419" s="106"/>
      <c r="F419" s="106"/>
      <c r="G419" s="106"/>
      <c r="H419" s="138"/>
    </row>
    <row r="420" spans="1:8" ht="9.75">
      <c r="A420" s="122" t="s">
        <v>1819</v>
      </c>
      <c r="B420" s="122" t="s">
        <v>1820</v>
      </c>
      <c r="C420" s="106">
        <v>-2769.63</v>
      </c>
      <c r="D420" s="106">
        <f t="shared" si="6"/>
        <v>-2769.63</v>
      </c>
      <c r="E420" s="106"/>
      <c r="F420" s="106"/>
      <c r="G420" s="106"/>
      <c r="H420" s="138"/>
    </row>
    <row r="421" spans="1:8" ht="9.75">
      <c r="A421" s="122" t="s">
        <v>1821</v>
      </c>
      <c r="B421" s="122" t="s">
        <v>1822</v>
      </c>
      <c r="C421" s="106">
        <v>6157613.5</v>
      </c>
      <c r="D421" s="106">
        <f t="shared" si="6"/>
        <v>6157613.5</v>
      </c>
      <c r="E421" s="106"/>
      <c r="F421" s="106"/>
      <c r="G421" s="106"/>
      <c r="H421" s="138"/>
    </row>
    <row r="422" spans="1:8" ht="9.75">
      <c r="A422" s="122" t="s">
        <v>1823</v>
      </c>
      <c r="B422" s="122" t="s">
        <v>1824</v>
      </c>
      <c r="C422" s="106">
        <v>1675966.07</v>
      </c>
      <c r="D422" s="106">
        <f t="shared" si="6"/>
        <v>1675966.07</v>
      </c>
      <c r="E422" s="106"/>
      <c r="F422" s="106"/>
      <c r="G422" s="106"/>
      <c r="H422" s="138"/>
    </row>
    <row r="423" spans="1:8" ht="9.75">
      <c r="A423" s="122" t="s">
        <v>1825</v>
      </c>
      <c r="B423" s="122" t="s">
        <v>1826</v>
      </c>
      <c r="C423" s="106">
        <v>41255990.99</v>
      </c>
      <c r="D423" s="106">
        <f t="shared" si="6"/>
        <v>41255990.99</v>
      </c>
      <c r="E423" s="106"/>
      <c r="F423" s="106"/>
      <c r="G423" s="106"/>
      <c r="H423" s="138"/>
    </row>
    <row r="424" spans="1:8" ht="9.75">
      <c r="A424" s="122" t="s">
        <v>1827</v>
      </c>
      <c r="B424" s="122" t="s">
        <v>1828</v>
      </c>
      <c r="C424" s="106">
        <v>16814217.55</v>
      </c>
      <c r="D424" s="106">
        <f t="shared" si="6"/>
        <v>16814217.55</v>
      </c>
      <c r="E424" s="106"/>
      <c r="F424" s="106"/>
      <c r="G424" s="106"/>
      <c r="H424" s="138"/>
    </row>
    <row r="425" spans="1:8" ht="9.75">
      <c r="A425" s="122" t="s">
        <v>1829</v>
      </c>
      <c r="B425" s="122" t="s">
        <v>1830</v>
      </c>
      <c r="C425" s="106">
        <v>-810.7</v>
      </c>
      <c r="D425" s="106">
        <f t="shared" si="6"/>
        <v>-810.7</v>
      </c>
      <c r="E425" s="106"/>
      <c r="F425" s="106"/>
      <c r="G425" s="106"/>
      <c r="H425" s="138"/>
    </row>
    <row r="426" spans="1:8" ht="9.75">
      <c r="A426" s="122" t="s">
        <v>1831</v>
      </c>
      <c r="B426" s="122" t="s">
        <v>1832</v>
      </c>
      <c r="C426" s="106">
        <v>28.84</v>
      </c>
      <c r="D426" s="106">
        <f t="shared" si="6"/>
        <v>28.84</v>
      </c>
      <c r="E426" s="106"/>
      <c r="F426" s="106"/>
      <c r="G426" s="106"/>
      <c r="H426" s="138"/>
    </row>
    <row r="427" spans="1:8" ht="9.75">
      <c r="A427" s="122" t="s">
        <v>1833</v>
      </c>
      <c r="B427" s="122" t="s">
        <v>1834</v>
      </c>
      <c r="C427" s="106">
        <v>167815</v>
      </c>
      <c r="D427" s="106">
        <f t="shared" si="6"/>
        <v>167815</v>
      </c>
      <c r="E427" s="106"/>
      <c r="F427" s="106"/>
      <c r="G427" s="106"/>
      <c r="H427" s="138"/>
    </row>
    <row r="428" spans="1:8" ht="9.75">
      <c r="A428" s="122" t="s">
        <v>1835</v>
      </c>
      <c r="B428" s="122" t="s">
        <v>1836</v>
      </c>
      <c r="C428" s="106">
        <v>0.02</v>
      </c>
      <c r="D428" s="106">
        <f t="shared" si="6"/>
        <v>0.02</v>
      </c>
      <c r="E428" s="106"/>
      <c r="F428" s="106"/>
      <c r="G428" s="106"/>
      <c r="H428" s="138"/>
    </row>
    <row r="429" spans="1:8" ht="9.75">
      <c r="A429" s="122" t="s">
        <v>1837</v>
      </c>
      <c r="B429" s="122" t="s">
        <v>1838</v>
      </c>
      <c r="C429" s="106">
        <v>43701.65</v>
      </c>
      <c r="D429" s="106">
        <f t="shared" si="6"/>
        <v>43701.65</v>
      </c>
      <c r="E429" s="106"/>
      <c r="F429" s="106"/>
      <c r="G429" s="106"/>
      <c r="H429" s="138"/>
    </row>
    <row r="430" spans="1:8" ht="9.75">
      <c r="A430" s="122" t="s">
        <v>1839</v>
      </c>
      <c r="B430" s="122" t="s">
        <v>1840</v>
      </c>
      <c r="C430" s="106">
        <v>-308342.55</v>
      </c>
      <c r="D430" s="106">
        <f t="shared" si="6"/>
        <v>-308342.55</v>
      </c>
      <c r="E430" s="106"/>
      <c r="F430" s="106"/>
      <c r="G430" s="106"/>
      <c r="H430" s="138"/>
    </row>
    <row r="431" spans="1:8" ht="9.75">
      <c r="A431" s="122" t="s">
        <v>1841</v>
      </c>
      <c r="B431" s="122" t="s">
        <v>1842</v>
      </c>
      <c r="C431" s="106">
        <v>219961.52</v>
      </c>
      <c r="D431" s="106">
        <f t="shared" si="6"/>
        <v>219961.52</v>
      </c>
      <c r="E431" s="106"/>
      <c r="F431" s="106"/>
      <c r="G431" s="106"/>
      <c r="H431" s="138"/>
    </row>
    <row r="432" spans="1:8" ht="9.75">
      <c r="A432" s="122" t="s">
        <v>1843</v>
      </c>
      <c r="B432" s="122" t="s">
        <v>1844</v>
      </c>
      <c r="C432" s="106">
        <v>56247.55</v>
      </c>
      <c r="D432" s="106">
        <f t="shared" si="6"/>
        <v>56247.55</v>
      </c>
      <c r="E432" s="106"/>
      <c r="F432" s="106"/>
      <c r="G432" s="106"/>
      <c r="H432" s="138"/>
    </row>
    <row r="433" spans="1:8" ht="9.75">
      <c r="A433" s="122" t="s">
        <v>1845</v>
      </c>
      <c r="B433" s="122" t="s">
        <v>1846</v>
      </c>
      <c r="C433" s="106">
        <v>596223.57</v>
      </c>
      <c r="D433" s="106">
        <f t="shared" si="6"/>
        <v>596223.57</v>
      </c>
      <c r="E433" s="106"/>
      <c r="F433" s="106"/>
      <c r="G433" s="106"/>
      <c r="H433" s="138"/>
    </row>
    <row r="434" spans="1:8" ht="9.75">
      <c r="A434" s="122" t="s">
        <v>1847</v>
      </c>
      <c r="B434" s="122" t="s">
        <v>1848</v>
      </c>
      <c r="C434" s="106">
        <v>163619.93</v>
      </c>
      <c r="D434" s="106">
        <f t="shared" si="6"/>
        <v>163619.93</v>
      </c>
      <c r="E434" s="106"/>
      <c r="F434" s="106"/>
      <c r="G434" s="106"/>
      <c r="H434" s="138"/>
    </row>
    <row r="435" spans="1:8" ht="9.75">
      <c r="A435" s="122" t="s">
        <v>1849</v>
      </c>
      <c r="B435" s="122" t="s">
        <v>1850</v>
      </c>
      <c r="C435" s="106">
        <v>59174.67</v>
      </c>
      <c r="D435" s="106">
        <f t="shared" si="6"/>
        <v>59174.67</v>
      </c>
      <c r="E435" s="106"/>
      <c r="F435" s="106"/>
      <c r="G435" s="106"/>
      <c r="H435" s="138"/>
    </row>
    <row r="436" spans="1:8" ht="9.75">
      <c r="A436" s="122" t="s">
        <v>1851</v>
      </c>
      <c r="B436" s="122" t="s">
        <v>1852</v>
      </c>
      <c r="C436" s="106">
        <v>24215.21</v>
      </c>
      <c r="D436" s="106">
        <f t="shared" si="6"/>
        <v>24215.21</v>
      </c>
      <c r="E436" s="106"/>
      <c r="F436" s="106"/>
      <c r="G436" s="106"/>
      <c r="H436" s="138"/>
    </row>
    <row r="437" spans="1:8" ht="9.75">
      <c r="A437" s="122" t="s">
        <v>1853</v>
      </c>
      <c r="B437" s="122" t="s">
        <v>1854</v>
      </c>
      <c r="C437" s="106">
        <v>1725.55</v>
      </c>
      <c r="D437" s="106">
        <f t="shared" si="6"/>
        <v>1725.55</v>
      </c>
      <c r="E437" s="106"/>
      <c r="F437" s="106"/>
      <c r="G437" s="106"/>
      <c r="H437" s="138"/>
    </row>
    <row r="438" spans="1:8" ht="9.75">
      <c r="A438" s="122" t="s">
        <v>1855</v>
      </c>
      <c r="B438" s="122" t="s">
        <v>1856</v>
      </c>
      <c r="C438" s="106">
        <v>113317.24</v>
      </c>
      <c r="D438" s="106">
        <f t="shared" si="6"/>
        <v>113317.24</v>
      </c>
      <c r="E438" s="106"/>
      <c r="F438" s="106"/>
      <c r="G438" s="106"/>
      <c r="H438" s="138"/>
    </row>
    <row r="439" spans="1:8" ht="9.75">
      <c r="A439" s="122" t="s">
        <v>1857</v>
      </c>
      <c r="B439" s="122" t="s">
        <v>1858</v>
      </c>
      <c r="C439" s="106">
        <v>102271.75</v>
      </c>
      <c r="D439" s="106">
        <f t="shared" si="6"/>
        <v>102271.75</v>
      </c>
      <c r="E439" s="106"/>
      <c r="F439" s="106"/>
      <c r="G439" s="106"/>
      <c r="H439" s="138"/>
    </row>
    <row r="440" spans="1:8" ht="9.75">
      <c r="A440" s="122" t="s">
        <v>1859</v>
      </c>
      <c r="B440" s="122" t="s">
        <v>1860</v>
      </c>
      <c r="C440" s="106">
        <v>283293.12</v>
      </c>
      <c r="D440" s="106">
        <f t="shared" si="6"/>
        <v>283293.12</v>
      </c>
      <c r="E440" s="106"/>
      <c r="F440" s="106"/>
      <c r="G440" s="106"/>
      <c r="H440" s="138"/>
    </row>
    <row r="441" spans="1:8" ht="9.75">
      <c r="A441" s="122" t="s">
        <v>1861</v>
      </c>
      <c r="B441" s="122" t="s">
        <v>1862</v>
      </c>
      <c r="C441" s="106">
        <v>36481.58</v>
      </c>
      <c r="D441" s="106">
        <f t="shared" si="6"/>
        <v>36481.58</v>
      </c>
      <c r="E441" s="106"/>
      <c r="F441" s="106"/>
      <c r="G441" s="106"/>
      <c r="H441" s="138"/>
    </row>
    <row r="442" spans="1:8" ht="9.75">
      <c r="A442" s="122" t="s">
        <v>1863</v>
      </c>
      <c r="B442" s="122" t="s">
        <v>1864</v>
      </c>
      <c r="C442" s="106">
        <v>568925.21</v>
      </c>
      <c r="D442" s="106">
        <f t="shared" si="6"/>
        <v>568925.21</v>
      </c>
      <c r="E442" s="106"/>
      <c r="F442" s="106"/>
      <c r="G442" s="106"/>
      <c r="H442" s="138"/>
    </row>
    <row r="443" spans="1:8" ht="9.75">
      <c r="A443" s="122" t="s">
        <v>1865</v>
      </c>
      <c r="B443" s="122" t="s">
        <v>1866</v>
      </c>
      <c r="C443" s="106">
        <v>0.09</v>
      </c>
      <c r="D443" s="106">
        <f t="shared" si="6"/>
        <v>0.09</v>
      </c>
      <c r="E443" s="106"/>
      <c r="F443" s="106"/>
      <c r="G443" s="106"/>
      <c r="H443" s="138"/>
    </row>
    <row r="444" spans="1:8" ht="9.75">
      <c r="A444" s="122" t="s">
        <v>1867</v>
      </c>
      <c r="B444" s="122" t="s">
        <v>1868</v>
      </c>
      <c r="C444" s="106">
        <v>312</v>
      </c>
      <c r="D444" s="106">
        <f t="shared" si="6"/>
        <v>312</v>
      </c>
      <c r="E444" s="106"/>
      <c r="F444" s="106"/>
      <c r="G444" s="106"/>
      <c r="H444" s="138"/>
    </row>
    <row r="445" spans="1:8" ht="9.75">
      <c r="A445" s="122" t="s">
        <v>1869</v>
      </c>
      <c r="B445" s="122" t="s">
        <v>1870</v>
      </c>
      <c r="C445" s="106">
        <v>-55565.68</v>
      </c>
      <c r="D445" s="106">
        <f t="shared" si="6"/>
        <v>-55565.68</v>
      </c>
      <c r="E445" s="106"/>
      <c r="F445" s="106"/>
      <c r="G445" s="106"/>
      <c r="H445" s="138"/>
    </row>
    <row r="446" spans="1:8" ht="9.75">
      <c r="A446" s="122" t="s">
        <v>1871</v>
      </c>
      <c r="B446" s="122" t="s">
        <v>1872</v>
      </c>
      <c r="C446" s="106">
        <v>5616.98</v>
      </c>
      <c r="D446" s="106">
        <f t="shared" si="6"/>
        <v>5616.98</v>
      </c>
      <c r="E446" s="106"/>
      <c r="F446" s="106"/>
      <c r="G446" s="106"/>
      <c r="H446" s="138"/>
    </row>
    <row r="447" spans="1:8" ht="9.75">
      <c r="A447" s="122" t="s">
        <v>1873</v>
      </c>
      <c r="B447" s="122" t="s">
        <v>1874</v>
      </c>
      <c r="C447" s="106">
        <v>757731.94</v>
      </c>
      <c r="D447" s="106">
        <f t="shared" si="6"/>
        <v>757731.94</v>
      </c>
      <c r="E447" s="106"/>
      <c r="F447" s="106"/>
      <c r="G447" s="106"/>
      <c r="H447" s="138"/>
    </row>
    <row r="448" spans="1:8" ht="9.75">
      <c r="A448" s="122" t="s">
        <v>1875</v>
      </c>
      <c r="B448" s="122" t="s">
        <v>1876</v>
      </c>
      <c r="C448" s="106">
        <v>212635.32</v>
      </c>
      <c r="D448" s="106">
        <f t="shared" si="6"/>
        <v>212635.32</v>
      </c>
      <c r="E448" s="106"/>
      <c r="F448" s="106"/>
      <c r="G448" s="106"/>
      <c r="H448" s="138"/>
    </row>
    <row r="449" spans="1:8" ht="9.75">
      <c r="A449" s="122" t="s">
        <v>1877</v>
      </c>
      <c r="B449" s="122" t="s">
        <v>1878</v>
      </c>
      <c r="C449" s="106">
        <v>18697.84</v>
      </c>
      <c r="D449" s="106">
        <f t="shared" si="6"/>
        <v>18697.84</v>
      </c>
      <c r="E449" s="106"/>
      <c r="F449" s="106"/>
      <c r="G449" s="106"/>
      <c r="H449" s="138"/>
    </row>
    <row r="450" spans="1:8" ht="9.75">
      <c r="A450" s="122" t="s">
        <v>1879</v>
      </c>
      <c r="B450" s="122" t="s">
        <v>1880</v>
      </c>
      <c r="C450" s="106">
        <v>4512.5</v>
      </c>
      <c r="D450" s="106">
        <f t="shared" si="6"/>
        <v>4512.5</v>
      </c>
      <c r="E450" s="106"/>
      <c r="F450" s="106"/>
      <c r="G450" s="106"/>
      <c r="H450" s="138"/>
    </row>
    <row r="451" spans="1:8" ht="9.75">
      <c r="A451" s="122" t="s">
        <v>1881</v>
      </c>
      <c r="B451" s="122" t="s">
        <v>1882</v>
      </c>
      <c r="C451" s="106">
        <v>404544.43</v>
      </c>
      <c r="D451" s="106">
        <f t="shared" si="6"/>
        <v>404544.43</v>
      </c>
      <c r="E451" s="106"/>
      <c r="F451" s="106"/>
      <c r="G451" s="106"/>
      <c r="H451" s="138"/>
    </row>
    <row r="452" spans="1:8" ht="9.75">
      <c r="A452" s="122" t="s">
        <v>1883</v>
      </c>
      <c r="B452" s="122" t="s">
        <v>1884</v>
      </c>
      <c r="C452" s="106">
        <v>1552087.93</v>
      </c>
      <c r="D452" s="106">
        <f t="shared" si="6"/>
        <v>1552087.93</v>
      </c>
      <c r="E452" s="106"/>
      <c r="F452" s="106"/>
      <c r="G452" s="106"/>
      <c r="H452" s="138"/>
    </row>
    <row r="453" spans="1:8" ht="9.75">
      <c r="A453" s="122" t="s">
        <v>1885</v>
      </c>
      <c r="B453" s="122" t="s">
        <v>1886</v>
      </c>
      <c r="C453" s="106">
        <v>914887.24</v>
      </c>
      <c r="D453" s="106">
        <f t="shared" si="6"/>
        <v>914887.24</v>
      </c>
      <c r="E453" s="106"/>
      <c r="F453" s="106"/>
      <c r="G453" s="106"/>
      <c r="H453" s="138"/>
    </row>
    <row r="454" spans="1:8" ht="9.75">
      <c r="A454" s="122" t="s">
        <v>1887</v>
      </c>
      <c r="B454" s="122" t="s">
        <v>1888</v>
      </c>
      <c r="C454" s="106">
        <v>178708.44</v>
      </c>
      <c r="D454" s="106">
        <f t="shared" si="6"/>
        <v>178708.44</v>
      </c>
      <c r="E454" s="106"/>
      <c r="F454" s="106"/>
      <c r="G454" s="106"/>
      <c r="H454" s="138"/>
    </row>
    <row r="455" spans="1:8" ht="9.75">
      <c r="A455" s="122" t="s">
        <v>1889</v>
      </c>
      <c r="B455" s="122" t="s">
        <v>1890</v>
      </c>
      <c r="C455" s="106">
        <v>18593.34</v>
      </c>
      <c r="D455" s="106">
        <f t="shared" si="6"/>
        <v>18593.34</v>
      </c>
      <c r="E455" s="106"/>
      <c r="F455" s="106"/>
      <c r="G455" s="106"/>
      <c r="H455" s="138"/>
    </row>
    <row r="456" spans="1:8" ht="9.75">
      <c r="A456" s="122" t="s">
        <v>1891</v>
      </c>
      <c r="B456" s="122" t="s">
        <v>1892</v>
      </c>
      <c r="C456" s="106">
        <v>3951531.17</v>
      </c>
      <c r="D456" s="106">
        <f t="shared" si="6"/>
        <v>3951531.17</v>
      </c>
      <c r="E456" s="106"/>
      <c r="F456" s="106"/>
      <c r="G456" s="106"/>
      <c r="H456" s="138"/>
    </row>
    <row r="457" spans="1:8" ht="9.75">
      <c r="A457" s="122" t="s">
        <v>1893</v>
      </c>
      <c r="B457" s="122" t="s">
        <v>1894</v>
      </c>
      <c r="C457" s="106">
        <v>145117.37</v>
      </c>
      <c r="D457" s="106">
        <f t="shared" si="6"/>
        <v>145117.37</v>
      </c>
      <c r="E457" s="106"/>
      <c r="F457" s="106"/>
      <c r="G457" s="106"/>
      <c r="H457" s="138"/>
    </row>
    <row r="458" spans="1:8" ht="9.75">
      <c r="A458" s="122" t="s">
        <v>1895</v>
      </c>
      <c r="B458" s="122" t="s">
        <v>1896</v>
      </c>
      <c r="C458" s="106">
        <v>136345.13</v>
      </c>
      <c r="D458" s="106">
        <f aca="true" t="shared" si="7" ref="D458:D473">+C458</f>
        <v>136345.13</v>
      </c>
      <c r="E458" s="106"/>
      <c r="F458" s="106"/>
      <c r="G458" s="106"/>
      <c r="H458" s="138"/>
    </row>
    <row r="459" spans="1:8" ht="9.75">
      <c r="A459" s="122" t="s">
        <v>1897</v>
      </c>
      <c r="B459" s="122" t="s">
        <v>1898</v>
      </c>
      <c r="C459" s="106">
        <v>700022.14</v>
      </c>
      <c r="D459" s="106">
        <f t="shared" si="7"/>
        <v>700022.14</v>
      </c>
      <c r="E459" s="106"/>
      <c r="F459" s="106"/>
      <c r="G459" s="106"/>
      <c r="H459" s="138"/>
    </row>
    <row r="460" spans="1:8" ht="9.75">
      <c r="A460" s="122" t="s">
        <v>1899</v>
      </c>
      <c r="B460" s="122" t="s">
        <v>1900</v>
      </c>
      <c r="C460" s="106">
        <v>289050</v>
      </c>
      <c r="D460" s="106">
        <f t="shared" si="7"/>
        <v>289050</v>
      </c>
      <c r="E460" s="106"/>
      <c r="F460" s="106"/>
      <c r="G460" s="106"/>
      <c r="H460" s="138"/>
    </row>
    <row r="461" spans="1:8" ht="9.75">
      <c r="A461" s="122" t="s">
        <v>1901</v>
      </c>
      <c r="B461" s="122" t="s">
        <v>1902</v>
      </c>
      <c r="C461" s="106">
        <v>174</v>
      </c>
      <c r="D461" s="106">
        <f t="shared" si="7"/>
        <v>174</v>
      </c>
      <c r="E461" s="106"/>
      <c r="F461" s="106"/>
      <c r="G461" s="106"/>
      <c r="H461" s="138"/>
    </row>
    <row r="462" spans="1:8" ht="9.75">
      <c r="A462" s="122" t="s">
        <v>1903</v>
      </c>
      <c r="B462" s="122" t="s">
        <v>1904</v>
      </c>
      <c r="C462" s="106">
        <v>86150.91</v>
      </c>
      <c r="D462" s="106">
        <f t="shared" si="7"/>
        <v>86150.91</v>
      </c>
      <c r="E462" s="106"/>
      <c r="F462" s="106"/>
      <c r="G462" s="106"/>
      <c r="H462" s="138"/>
    </row>
    <row r="463" spans="1:8" ht="9.75">
      <c r="A463" s="122" t="s">
        <v>1905</v>
      </c>
      <c r="B463" s="122" t="s">
        <v>1906</v>
      </c>
      <c r="C463" s="106">
        <v>30576.79</v>
      </c>
      <c r="D463" s="106">
        <f t="shared" si="7"/>
        <v>30576.79</v>
      </c>
      <c r="E463" s="106"/>
      <c r="F463" s="106"/>
      <c r="G463" s="106"/>
      <c r="H463" s="138"/>
    </row>
    <row r="464" spans="1:8" ht="9.75">
      <c r="A464" s="122" t="s">
        <v>1907</v>
      </c>
      <c r="B464" s="122" t="s">
        <v>1908</v>
      </c>
      <c r="C464" s="106">
        <v>16888543.92</v>
      </c>
      <c r="D464" s="106">
        <f t="shared" si="7"/>
        <v>16888543.92</v>
      </c>
      <c r="E464" s="106"/>
      <c r="F464" s="106"/>
      <c r="G464" s="106"/>
      <c r="H464" s="138"/>
    </row>
    <row r="465" spans="1:8" ht="9.75">
      <c r="A465" s="122" t="s">
        <v>1909</v>
      </c>
      <c r="B465" s="122" t="s">
        <v>1910</v>
      </c>
      <c r="C465" s="106">
        <v>8039341.1</v>
      </c>
      <c r="D465" s="106">
        <f t="shared" si="7"/>
        <v>8039341.1</v>
      </c>
      <c r="E465" s="106"/>
      <c r="F465" s="106"/>
      <c r="G465" s="106"/>
      <c r="H465" s="138"/>
    </row>
    <row r="466" spans="1:8" ht="9.75">
      <c r="A466" s="122" t="s">
        <v>1911</v>
      </c>
      <c r="B466" s="122" t="s">
        <v>1912</v>
      </c>
      <c r="C466" s="106">
        <v>170320.17</v>
      </c>
      <c r="D466" s="106">
        <f t="shared" si="7"/>
        <v>170320.17</v>
      </c>
      <c r="E466" s="106"/>
      <c r="F466" s="106"/>
      <c r="G466" s="106"/>
      <c r="H466" s="138"/>
    </row>
    <row r="467" spans="1:8" ht="9.75">
      <c r="A467" s="122" t="s">
        <v>1913</v>
      </c>
      <c r="B467" s="122" t="s">
        <v>1914</v>
      </c>
      <c r="C467" s="106">
        <v>70831</v>
      </c>
      <c r="D467" s="106">
        <f t="shared" si="7"/>
        <v>70831</v>
      </c>
      <c r="E467" s="106"/>
      <c r="F467" s="106"/>
      <c r="G467" s="106"/>
      <c r="H467" s="138"/>
    </row>
    <row r="468" spans="1:8" ht="9.75">
      <c r="A468" s="122" t="s">
        <v>1915</v>
      </c>
      <c r="B468" s="122" t="s">
        <v>1916</v>
      </c>
      <c r="C468" s="106">
        <v>582353.75</v>
      </c>
      <c r="D468" s="106">
        <f t="shared" si="7"/>
        <v>582353.75</v>
      </c>
      <c r="E468" s="106"/>
      <c r="F468" s="106"/>
      <c r="G468" s="106"/>
      <c r="H468" s="138"/>
    </row>
    <row r="469" spans="1:8" ht="9.75">
      <c r="A469" s="122" t="s">
        <v>1917</v>
      </c>
      <c r="B469" s="122" t="s">
        <v>1918</v>
      </c>
      <c r="C469" s="106">
        <v>108564.6</v>
      </c>
      <c r="D469" s="106">
        <f t="shared" si="7"/>
        <v>108564.6</v>
      </c>
      <c r="E469" s="106"/>
      <c r="F469" s="106"/>
      <c r="G469" s="106"/>
      <c r="H469" s="138"/>
    </row>
    <row r="470" spans="1:8" ht="9.75">
      <c r="A470" s="122" t="s">
        <v>1919</v>
      </c>
      <c r="B470" s="122" t="s">
        <v>1920</v>
      </c>
      <c r="C470" s="106">
        <v>7650</v>
      </c>
      <c r="D470" s="106">
        <f t="shared" si="7"/>
        <v>7650</v>
      </c>
      <c r="E470" s="106"/>
      <c r="F470" s="106"/>
      <c r="G470" s="106"/>
      <c r="H470" s="138"/>
    </row>
    <row r="471" spans="1:8" ht="9.75">
      <c r="A471" s="122" t="s">
        <v>1921</v>
      </c>
      <c r="B471" s="122" t="s">
        <v>1922</v>
      </c>
      <c r="C471" s="106">
        <v>101675.96</v>
      </c>
      <c r="D471" s="106">
        <f t="shared" si="7"/>
        <v>101675.96</v>
      </c>
      <c r="E471" s="106"/>
      <c r="F471" s="106"/>
      <c r="G471" s="106"/>
      <c r="H471" s="138"/>
    </row>
    <row r="472" spans="1:8" ht="9.75">
      <c r="A472" s="122" t="s">
        <v>1923</v>
      </c>
      <c r="B472" s="122" t="s">
        <v>1924</v>
      </c>
      <c r="C472" s="106">
        <v>380592</v>
      </c>
      <c r="D472" s="106">
        <f t="shared" si="7"/>
        <v>380592</v>
      </c>
      <c r="E472" s="106"/>
      <c r="F472" s="106"/>
      <c r="G472" s="106"/>
      <c r="H472" s="138"/>
    </row>
    <row r="473" spans="1:8" ht="9.75">
      <c r="A473" s="122" t="s">
        <v>1925</v>
      </c>
      <c r="B473" s="122" t="s">
        <v>1926</v>
      </c>
      <c r="C473" s="106">
        <v>1135641</v>
      </c>
      <c r="D473" s="106">
        <f t="shared" si="7"/>
        <v>1135641</v>
      </c>
      <c r="E473" s="106"/>
      <c r="F473" s="106"/>
      <c r="G473" s="106"/>
      <c r="H473" s="138"/>
    </row>
    <row r="474" spans="1:8" ht="9.75">
      <c r="A474" s="139"/>
      <c r="B474" s="139" t="s">
        <v>192</v>
      </c>
      <c r="C474" s="140">
        <f>SUM(C8:C473)</f>
        <v>274806661.74</v>
      </c>
      <c r="D474" s="140">
        <f>SUM(D8:D473)</f>
        <v>271317023.17</v>
      </c>
      <c r="E474" s="140">
        <f>SUM(E8:E473)</f>
        <v>0</v>
      </c>
      <c r="F474" s="140">
        <f>SUM(F8:F473)</f>
        <v>3489638.57</v>
      </c>
      <c r="G474" s="140">
        <f>SUM(G8:G473)</f>
        <v>0</v>
      </c>
      <c r="H474" s="140"/>
    </row>
    <row r="477" spans="1:8" ht="9.75">
      <c r="A477" s="10" t="s">
        <v>191</v>
      </c>
      <c r="B477" s="259"/>
      <c r="C477" s="64"/>
      <c r="D477" s="64"/>
      <c r="E477" s="64"/>
      <c r="F477" s="64"/>
      <c r="G477" s="64"/>
      <c r="H477" s="65" t="s">
        <v>72</v>
      </c>
    </row>
    <row r="478" ht="9.75">
      <c r="A478" s="223"/>
    </row>
    <row r="479" spans="1:8" ht="15" customHeight="1">
      <c r="A479" s="14" t="s">
        <v>44</v>
      </c>
      <c r="B479" s="15" t="s">
        <v>45</v>
      </c>
      <c r="C479" s="16" t="s">
        <v>46</v>
      </c>
      <c r="D479" s="30" t="s">
        <v>49</v>
      </c>
      <c r="E479" s="30" t="s">
        <v>50</v>
      </c>
      <c r="F479" s="30" t="s">
        <v>51</v>
      </c>
      <c r="G479" s="31" t="s">
        <v>52</v>
      </c>
      <c r="H479" s="15" t="s">
        <v>53</v>
      </c>
    </row>
    <row r="480" spans="1:8" ht="9.75">
      <c r="A480" s="122"/>
      <c r="B480" s="294" t="s">
        <v>322</v>
      </c>
      <c r="C480" s="106"/>
      <c r="D480" s="106"/>
      <c r="E480" s="106"/>
      <c r="F480" s="106"/>
      <c r="G480" s="106"/>
      <c r="H480" s="138"/>
    </row>
    <row r="481" spans="1:8" ht="9.75">
      <c r="A481" s="139"/>
      <c r="B481" s="139" t="s">
        <v>193</v>
      </c>
      <c r="C481" s="140">
        <f>SUM(C480:C480)</f>
        <v>0</v>
      </c>
      <c r="D481" s="140">
        <f>SUM(D480:D480)</f>
        <v>0</v>
      </c>
      <c r="E481" s="140">
        <f>SUM(E480:E480)</f>
        <v>0</v>
      </c>
      <c r="F481" s="140">
        <f>SUM(F480:F480)</f>
        <v>0</v>
      </c>
      <c r="G481" s="140">
        <f>SUM(G480:G480)</f>
        <v>0</v>
      </c>
      <c r="H481" s="140"/>
    </row>
  </sheetData>
  <sheetProtection/>
  <dataValidations count="8">
    <dataValidation allowBlank="1" showInputMessage="1" showErrorMessage="1" prompt="Corresponde al número de la cuenta de acuerdo al Plan de Cuentas emitido por el CONAC (DOF 23/12/2015)." sqref="A7 A479"/>
    <dataValidation allowBlank="1" showInputMessage="1" showErrorMessage="1" prompt="Informar sobre la factibilidad de pago." sqref="H7 H479"/>
    <dataValidation allowBlank="1" showInputMessage="1" showErrorMessage="1" prompt="Importe de la cuentas por cobrar con vencimiento mayor a 365 días." sqref="G7 G479"/>
    <dataValidation allowBlank="1" showInputMessage="1" showErrorMessage="1" prompt="Importe de la cuentas por cobrar con fecha de vencimiento de 181 a 365 días." sqref="F7 F479"/>
    <dataValidation allowBlank="1" showInputMessage="1" showErrorMessage="1" prompt="Importe de la cuentas por cobrar con fecha de vencimiento de 91 a 180 días." sqref="E7 E479"/>
    <dataValidation allowBlank="1" showInputMessage="1" showErrorMessage="1" prompt="Importe de la cuentas por cobrar con fecha de vencimiento de 1 a 90 días." sqref="D7 D479"/>
    <dataValidation allowBlank="1" showInputMessage="1" showErrorMessage="1" prompt="Corresponde al nombre o descripción de la cuenta de acuerdo al Plan de Cuentas emitido por el CONAC." sqref="B7 B479"/>
    <dataValidation allowBlank="1" showInputMessage="1" showErrorMessage="1" prompt="Saldo final de la Información Financiera Trimestral que se presenta (trimestral: 1er, 2do, 3ro. o 4to.)." sqref="C7 C479"/>
  </dataValidation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:E16"/>
    </sheetView>
  </sheetViews>
  <sheetFormatPr defaultColWidth="13.7109375" defaultRowHeight="15"/>
  <cols>
    <col min="1" max="1" width="20.7109375" style="225" customWidth="1"/>
    <col min="2" max="2" width="50.7109375" style="225" customWidth="1"/>
    <col min="3" max="3" width="17.7109375" style="9" customWidth="1"/>
    <col min="4" max="5" width="17.7109375" style="225" customWidth="1"/>
    <col min="6" max="16384" width="13.7109375" style="225" customWidth="1"/>
  </cols>
  <sheetData>
    <row r="1" spans="1:4" ht="9.75">
      <c r="A1" s="3" t="s">
        <v>42</v>
      </c>
      <c r="B1" s="3"/>
      <c r="D1" s="9"/>
    </row>
    <row r="2" spans="1:5" ht="9.75">
      <c r="A2" s="3" t="s">
        <v>167</v>
      </c>
      <c r="B2" s="3"/>
      <c r="D2" s="9"/>
      <c r="E2" s="7" t="s">
        <v>43</v>
      </c>
    </row>
    <row r="5" spans="1:5" ht="11.25" customHeight="1">
      <c r="A5" s="210" t="s">
        <v>176</v>
      </c>
      <c r="B5" s="210"/>
      <c r="E5" s="65" t="s">
        <v>73</v>
      </c>
    </row>
    <row r="6" ht="9.75">
      <c r="D6" s="64"/>
    </row>
    <row r="7" spans="1:5" ht="15" customHeight="1">
      <c r="A7" s="14" t="s">
        <v>44</v>
      </c>
      <c r="B7" s="15" t="s">
        <v>45</v>
      </c>
      <c r="C7" s="16" t="s">
        <v>46</v>
      </c>
      <c r="D7" s="16" t="s">
        <v>74</v>
      </c>
      <c r="E7" s="16" t="s">
        <v>53</v>
      </c>
    </row>
    <row r="8" spans="1:5" ht="11.25" customHeight="1">
      <c r="A8" s="122" t="s">
        <v>1927</v>
      </c>
      <c r="B8" s="122" t="s">
        <v>1928</v>
      </c>
      <c r="C8" s="138">
        <v>60000</v>
      </c>
      <c r="D8" s="138"/>
      <c r="E8" s="108"/>
    </row>
    <row r="9" spans="1:5" ht="9.75">
      <c r="A9" s="146"/>
      <c r="B9" s="146" t="s">
        <v>195</v>
      </c>
      <c r="C9" s="147">
        <f>SUM(C8:C8)</f>
        <v>60000</v>
      </c>
      <c r="D9" s="145"/>
      <c r="E9" s="145"/>
    </row>
    <row r="12" spans="1:5" ht="11.25" customHeight="1">
      <c r="A12" s="10" t="s">
        <v>194</v>
      </c>
      <c r="B12" s="259"/>
      <c r="E12" s="65" t="s">
        <v>73</v>
      </c>
    </row>
    <row r="13" ht="9.75">
      <c r="A13" s="223"/>
    </row>
    <row r="14" spans="1:5" ht="15" customHeight="1">
      <c r="A14" s="14" t="s">
        <v>44</v>
      </c>
      <c r="B14" s="15" t="s">
        <v>45</v>
      </c>
      <c r="C14" s="16" t="s">
        <v>46</v>
      </c>
      <c r="D14" s="16" t="s">
        <v>74</v>
      </c>
      <c r="E14" s="16" t="s">
        <v>53</v>
      </c>
    </row>
    <row r="15" spans="1:5" ht="9.75">
      <c r="A15" s="141"/>
      <c r="B15" s="294" t="s">
        <v>322</v>
      </c>
      <c r="C15" s="143"/>
      <c r="D15" s="138"/>
      <c r="E15" s="108"/>
    </row>
    <row r="16" spans="1:5" ht="9.75">
      <c r="A16" s="139"/>
      <c r="B16" s="139" t="s">
        <v>196</v>
      </c>
      <c r="C16" s="144">
        <f>SUM(C15:C15)</f>
        <v>0</v>
      </c>
      <c r="D16" s="145"/>
      <c r="E16" s="145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Especificar origen de dicho recurso: Federal, Estatal, Municipal, Particulares." sqref="D7 D14"/>
    <dataValidation allowBlank="1" showInputMessage="1" showErrorMessage="1" prompt="Características cualitativas significativas que les impacten financieramente." sqref="E7 E14"/>
    <dataValidation allowBlank="1" showInputMessage="1" showErrorMessage="1" prompt="Saldo final de la Información Financiera Trimestral que se presenta (trimestral: 1er, 2do, 3ro. o 4to.)." sqref="C7 C14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:E23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3" width="17.7109375" style="9" customWidth="1"/>
    <col min="4" max="5" width="17.7109375" style="225" customWidth="1"/>
    <col min="6" max="16384" width="11.421875" style="225" customWidth="1"/>
  </cols>
  <sheetData>
    <row r="1" spans="1:5" s="32" customFormat="1" ht="9.75">
      <c r="A1" s="57" t="s">
        <v>42</v>
      </c>
      <c r="B1" s="57"/>
      <c r="C1" s="66"/>
      <c r="D1" s="67"/>
      <c r="E1" s="7"/>
    </row>
    <row r="2" spans="1:3" s="32" customFormat="1" ht="9.75">
      <c r="A2" s="57" t="s">
        <v>167</v>
      </c>
      <c r="B2" s="57"/>
      <c r="C2" s="33"/>
    </row>
    <row r="3" s="32" customFormat="1" ht="9.75">
      <c r="C3" s="33"/>
    </row>
    <row r="4" s="32" customFormat="1" ht="9.75">
      <c r="C4" s="33"/>
    </row>
    <row r="5" spans="1:5" s="32" customFormat="1" ht="9.75">
      <c r="A5" s="10" t="s">
        <v>308</v>
      </c>
      <c r="B5" s="259"/>
      <c r="C5" s="9"/>
      <c r="D5" s="225"/>
      <c r="E5" s="65" t="s">
        <v>198</v>
      </c>
    </row>
    <row r="6" spans="1:5" s="32" customFormat="1" ht="9.75">
      <c r="A6" s="223"/>
      <c r="B6" s="225"/>
      <c r="C6" s="9"/>
      <c r="D6" s="225"/>
      <c r="E6" s="225"/>
    </row>
    <row r="7" spans="1:5" s="32" customFormat="1" ht="15" customHeight="1">
      <c r="A7" s="14" t="s">
        <v>44</v>
      </c>
      <c r="B7" s="15" t="s">
        <v>45</v>
      </c>
      <c r="C7" s="16" t="s">
        <v>46</v>
      </c>
      <c r="D7" s="16" t="s">
        <v>74</v>
      </c>
      <c r="E7" s="16" t="s">
        <v>53</v>
      </c>
    </row>
    <row r="8" spans="1:5" s="32" customFormat="1" ht="9.75">
      <c r="A8" s="141"/>
      <c r="B8" s="294" t="s">
        <v>322</v>
      </c>
      <c r="C8" s="143"/>
      <c r="D8" s="138"/>
      <c r="E8" s="108"/>
    </row>
    <row r="9" spans="1:5" s="32" customFormat="1" ht="9.75">
      <c r="A9" s="139"/>
      <c r="B9" s="139" t="s">
        <v>309</v>
      </c>
      <c r="C9" s="144">
        <f>SUM(C8:C8)</f>
        <v>0</v>
      </c>
      <c r="D9" s="145"/>
      <c r="E9" s="145"/>
    </row>
    <row r="10" s="32" customFormat="1" ht="9.75">
      <c r="C10" s="33"/>
    </row>
    <row r="11" s="32" customFormat="1" ht="9.75">
      <c r="C11" s="33"/>
    </row>
    <row r="12" spans="1:5" s="32" customFormat="1" ht="11.25" customHeight="1">
      <c r="A12" s="10" t="s">
        <v>310</v>
      </c>
      <c r="B12" s="10"/>
      <c r="C12" s="33"/>
      <c r="D12" s="68"/>
      <c r="E12" s="259" t="s">
        <v>311</v>
      </c>
    </row>
    <row r="13" spans="1:4" s="67" customFormat="1" ht="9.75">
      <c r="A13" s="35"/>
      <c r="B13" s="35"/>
      <c r="C13" s="64"/>
      <c r="D13" s="68"/>
    </row>
    <row r="14" spans="1:5" ht="15" customHeight="1">
      <c r="A14" s="14" t="s">
        <v>44</v>
      </c>
      <c r="B14" s="15" t="s">
        <v>45</v>
      </c>
      <c r="C14" s="16" t="s">
        <v>46</v>
      </c>
      <c r="D14" s="16" t="s">
        <v>74</v>
      </c>
      <c r="E14" s="16" t="s">
        <v>53</v>
      </c>
    </row>
    <row r="15" spans="1:5" ht="11.25" customHeight="1">
      <c r="A15" s="118"/>
      <c r="B15" s="294" t="s">
        <v>322</v>
      </c>
      <c r="C15" s="106"/>
      <c r="D15" s="106"/>
      <c r="E15" s="108"/>
    </row>
    <row r="16" spans="1:5" ht="9.75">
      <c r="A16" s="291"/>
      <c r="B16" s="291" t="s">
        <v>312</v>
      </c>
      <c r="C16" s="292">
        <f>SUM(C15:C15)</f>
        <v>0</v>
      </c>
      <c r="D16" s="110"/>
      <c r="E16" s="110"/>
    </row>
    <row r="19" spans="1:5" ht="9.75">
      <c r="A19" s="10" t="s">
        <v>122</v>
      </c>
      <c r="B19" s="259"/>
      <c r="E19" s="65" t="s">
        <v>198</v>
      </c>
    </row>
    <row r="20" ht="9.75">
      <c r="A20" s="223"/>
    </row>
    <row r="21" spans="1:5" ht="15" customHeight="1">
      <c r="A21" s="14" t="s">
        <v>44</v>
      </c>
      <c r="B21" s="15" t="s">
        <v>45</v>
      </c>
      <c r="C21" s="16" t="s">
        <v>46</v>
      </c>
      <c r="D21" s="16" t="s">
        <v>74</v>
      </c>
      <c r="E21" s="16" t="s">
        <v>53</v>
      </c>
    </row>
    <row r="22" spans="1:5" ht="9.75">
      <c r="A22" s="141" t="s">
        <v>1929</v>
      </c>
      <c r="B22" s="142" t="s">
        <v>1930</v>
      </c>
      <c r="C22" s="143">
        <v>55404666.68</v>
      </c>
      <c r="D22" s="138"/>
      <c r="E22" s="108"/>
    </row>
    <row r="23" spans="1:5" ht="9.75">
      <c r="A23" s="139"/>
      <c r="B23" s="139" t="s">
        <v>197</v>
      </c>
      <c r="C23" s="144">
        <f>SUM(C22:C22)</f>
        <v>55404666.68</v>
      </c>
      <c r="D23" s="145"/>
      <c r="E23" s="145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Características cualitativas significativas que les impacten financieramente." sqref="E14 E7 E21"/>
    <dataValidation allowBlank="1" showInputMessage="1" showErrorMessage="1" prompt="Especificar origen de dicho recurso: Federal, Estatal, Municipal, Particulares." sqref="D14 D7 D21"/>
    <dataValidation allowBlank="1" showInputMessage="1" showErrorMessage="1" prompt="Corresponde al nombre o descripción de la cuenta de acuerdo al Plan de Cuentas emitido por el CONAC." sqref="B14 B7 B21"/>
    <dataValidation allowBlank="1" showInputMessage="1" showErrorMessage="1" prompt="Saldo final de la Información Financiera Trimestral que se presenta (trimestral: 1er, 2do, 3ro. o 4to.)." sqref="C7 C14 C21"/>
  </dataValidations>
  <printOptions/>
  <pageMargins left="0.7" right="0.7" top="0.75" bottom="0.75" header="0.3" footer="0.3"/>
  <pageSetup horizontalDpi="600" verticalDpi="6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11.421875" defaultRowHeight="15"/>
  <cols>
    <col min="1" max="1" width="8.7109375" style="6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6" width="12.28125" style="71" customWidth="1"/>
    <col min="7" max="7" width="13.28125" style="71" bestFit="1" customWidth="1"/>
    <col min="8" max="8" width="14.28125" style="71" customWidth="1"/>
    <col min="9" max="9" width="13.421875" style="71" customWidth="1"/>
    <col min="10" max="10" width="9.421875" style="71" customWidth="1"/>
    <col min="11" max="11" width="9.7109375" style="71" customWidth="1"/>
    <col min="12" max="12" width="11.8515625" style="71" bestFit="1" customWidth="1"/>
    <col min="13" max="15" width="12.7109375" style="71" customWidth="1"/>
    <col min="16" max="16" width="9.140625" style="2" customWidth="1"/>
    <col min="17" max="18" width="10.7109375" style="2" customWidth="1"/>
    <col min="19" max="19" width="10.7109375" style="77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30" customWidth="1"/>
    <col min="29" max="16384" width="11.421875" style="231" customWidth="1"/>
  </cols>
  <sheetData>
    <row r="1" spans="1:28" s="67" customFormat="1" ht="18" customHeight="1">
      <c r="A1" s="324" t="s">
        <v>201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7"/>
      <c r="AB1" s="32"/>
    </row>
    <row r="2" spans="1:28" s="67" customFormat="1" ht="9.7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70"/>
      <c r="T2" s="8"/>
      <c r="U2" s="8"/>
      <c r="V2" s="8"/>
      <c r="W2" s="8"/>
      <c r="X2" s="8"/>
      <c r="Y2" s="8"/>
      <c r="Z2" s="8"/>
      <c r="AA2" s="8"/>
      <c r="AB2" s="32"/>
    </row>
    <row r="3" spans="1:28" s="67" customFormat="1" ht="9.7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70"/>
      <c r="T3" s="8"/>
      <c r="U3" s="8"/>
      <c r="V3" s="8"/>
      <c r="W3" s="8"/>
      <c r="X3" s="8"/>
      <c r="Y3" s="8"/>
      <c r="Z3" s="8"/>
      <c r="AA3" s="8"/>
      <c r="AB3" s="32"/>
    </row>
    <row r="4" spans="1:28" s="67" customFormat="1" ht="11.25" customHeight="1">
      <c r="A4" s="10" t="s">
        <v>115</v>
      </c>
      <c r="B4" s="256"/>
      <c r="C4" s="256"/>
      <c r="D4" s="256"/>
      <c r="E4" s="257"/>
      <c r="F4" s="33"/>
      <c r="G4" s="33"/>
      <c r="H4" s="33"/>
      <c r="I4" s="33"/>
      <c r="J4" s="71"/>
      <c r="K4" s="71"/>
      <c r="L4" s="71"/>
      <c r="M4" s="71"/>
      <c r="N4" s="71"/>
      <c r="O4" s="9"/>
      <c r="P4" s="325" t="s">
        <v>75</v>
      </c>
      <c r="Q4" s="325"/>
      <c r="R4" s="325"/>
      <c r="S4" s="325"/>
      <c r="T4" s="325"/>
      <c r="U4" s="8"/>
      <c r="V4" s="8"/>
      <c r="W4" s="8"/>
      <c r="X4" s="8"/>
      <c r="Y4" s="8"/>
      <c r="Z4" s="8"/>
      <c r="AA4" s="8"/>
      <c r="AB4" s="32"/>
    </row>
    <row r="5" spans="1:27" s="67" customFormat="1" ht="9.75">
      <c r="A5" s="195"/>
      <c r="B5" s="196"/>
      <c r="C5" s="197"/>
      <c r="D5" s="17"/>
      <c r="E5" s="68"/>
      <c r="F5" s="64"/>
      <c r="G5" s="64"/>
      <c r="H5" s="64"/>
      <c r="I5" s="64"/>
      <c r="J5" s="18"/>
      <c r="K5" s="18"/>
      <c r="L5" s="18"/>
      <c r="M5" s="18"/>
      <c r="N5" s="18"/>
      <c r="O5" s="18"/>
      <c r="P5" s="17"/>
      <c r="Q5" s="17"/>
      <c r="R5" s="17"/>
      <c r="S5" s="72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198"/>
      <c r="B6" s="326" t="s">
        <v>76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7"/>
    </row>
    <row r="7" spans="1:27" ht="12.75" customHeight="1">
      <c r="A7" s="228"/>
      <c r="B7" s="228"/>
      <c r="C7" s="228"/>
      <c r="D7" s="228"/>
      <c r="E7" s="228"/>
      <c r="F7" s="238" t="s">
        <v>105</v>
      </c>
      <c r="G7" s="239"/>
      <c r="H7" s="243" t="s">
        <v>218</v>
      </c>
      <c r="I7" s="240"/>
      <c r="J7" s="228"/>
      <c r="K7" s="238" t="s">
        <v>106</v>
      </c>
      <c r="L7" s="239"/>
      <c r="M7" s="240"/>
      <c r="N7" s="240"/>
      <c r="O7" s="240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</row>
    <row r="8" spans="1:28" s="233" customFormat="1" ht="33.75" customHeight="1">
      <c r="A8" s="229" t="s">
        <v>110</v>
      </c>
      <c r="B8" s="229" t="s">
        <v>77</v>
      </c>
      <c r="C8" s="229" t="s">
        <v>78</v>
      </c>
      <c r="D8" s="229" t="s">
        <v>127</v>
      </c>
      <c r="E8" s="229" t="s">
        <v>111</v>
      </c>
      <c r="F8" s="241" t="s">
        <v>90</v>
      </c>
      <c r="G8" s="241" t="s">
        <v>91</v>
      </c>
      <c r="H8" s="241" t="s">
        <v>91</v>
      </c>
      <c r="I8" s="242" t="s">
        <v>112</v>
      </c>
      <c r="J8" s="229" t="s">
        <v>79</v>
      </c>
      <c r="K8" s="241" t="s">
        <v>90</v>
      </c>
      <c r="L8" s="241" t="s">
        <v>91</v>
      </c>
      <c r="M8" s="242" t="s">
        <v>107</v>
      </c>
      <c r="N8" s="242" t="s">
        <v>108</v>
      </c>
      <c r="O8" s="242" t="s">
        <v>80</v>
      </c>
      <c r="P8" s="229" t="s">
        <v>113</v>
      </c>
      <c r="Q8" s="229" t="s">
        <v>114</v>
      </c>
      <c r="R8" s="229" t="s">
        <v>81</v>
      </c>
      <c r="S8" s="229" t="s">
        <v>82</v>
      </c>
      <c r="T8" s="229" t="s">
        <v>83</v>
      </c>
      <c r="U8" s="229" t="s">
        <v>84</v>
      </c>
      <c r="V8" s="229" t="s">
        <v>85</v>
      </c>
      <c r="W8" s="229" t="s">
        <v>86</v>
      </c>
      <c r="X8" s="229" t="s">
        <v>87</v>
      </c>
      <c r="Y8" s="229" t="s">
        <v>109</v>
      </c>
      <c r="Z8" s="229" t="s">
        <v>88</v>
      </c>
      <c r="AA8" s="229" t="s">
        <v>89</v>
      </c>
      <c r="AB8" s="232"/>
    </row>
    <row r="9" spans="1:27" ht="22.5">
      <c r="A9" s="244" t="s">
        <v>92</v>
      </c>
      <c r="B9" s="298" t="s">
        <v>1931</v>
      </c>
      <c r="C9" s="298" t="s">
        <v>1932</v>
      </c>
      <c r="D9" s="298" t="s">
        <v>1933</v>
      </c>
      <c r="E9" s="299" t="s">
        <v>1934</v>
      </c>
      <c r="F9" s="300">
        <v>0</v>
      </c>
      <c r="G9" s="301">
        <v>609801665.27</v>
      </c>
      <c r="H9" s="301">
        <v>609801665.27</v>
      </c>
      <c r="I9" s="302">
        <f>H9-L9</f>
        <v>571706280.3399999</v>
      </c>
      <c r="J9" s="303" t="s">
        <v>1935</v>
      </c>
      <c r="K9" s="304">
        <v>0</v>
      </c>
      <c r="L9" s="305">
        <f>27561564.72+2076644.28+2091596.12+2106655.61+2121823.54+2137100.66</f>
        <v>38095384.93000001</v>
      </c>
      <c r="M9" s="305">
        <f>47894887.78+2336364.43+2421051.14+2343586.23+2650961.82+2645303.63+2574298.51+2884710.53+2997231.8</f>
        <v>68748395.87</v>
      </c>
      <c r="N9" s="306">
        <v>2997231.8</v>
      </c>
      <c r="O9" s="306">
        <v>2137100.66</v>
      </c>
      <c r="P9" s="307" t="s">
        <v>1936</v>
      </c>
      <c r="Q9" s="308" t="s">
        <v>1937</v>
      </c>
      <c r="R9" s="309">
        <v>41765</v>
      </c>
      <c r="S9" s="309">
        <v>47297</v>
      </c>
      <c r="T9" s="310" t="s">
        <v>1938</v>
      </c>
      <c r="U9" s="310" t="s">
        <v>1939</v>
      </c>
      <c r="V9" s="298" t="s">
        <v>1940</v>
      </c>
      <c r="W9" s="298" t="s">
        <v>1941</v>
      </c>
      <c r="X9" s="298" t="s">
        <v>1942</v>
      </c>
      <c r="Y9" s="298">
        <v>153</v>
      </c>
      <c r="Z9" s="309">
        <v>41635</v>
      </c>
      <c r="AA9" s="298" t="s">
        <v>1943</v>
      </c>
    </row>
    <row r="10" spans="1:28" s="235" customFormat="1" ht="22.5">
      <c r="A10" s="244" t="s">
        <v>93</v>
      </c>
      <c r="B10" s="298" t="s">
        <v>1944</v>
      </c>
      <c r="C10" s="298" t="s">
        <v>1945</v>
      </c>
      <c r="D10" s="298" t="s">
        <v>1933</v>
      </c>
      <c r="E10" s="311" t="s">
        <v>1934</v>
      </c>
      <c r="F10" s="300">
        <v>0</v>
      </c>
      <c r="G10" s="301">
        <v>540000000</v>
      </c>
      <c r="H10" s="301">
        <v>540000000</v>
      </c>
      <c r="I10" s="302">
        <f>H10-L10</f>
        <v>525000000</v>
      </c>
      <c r="J10" s="303" t="s">
        <v>1946</v>
      </c>
      <c r="K10" s="300">
        <v>0</v>
      </c>
      <c r="L10" s="301">
        <f>2500000+2500000+2500000+2500000+2500000+2500000</f>
        <v>15000000</v>
      </c>
      <c r="M10" s="312">
        <f>52530884.6044444+2549344.85+2456156.25+3028361.11+2500350</f>
        <v>63065096.8144444</v>
      </c>
      <c r="N10" s="306">
        <v>2500350</v>
      </c>
      <c r="O10" s="306">
        <v>2500000</v>
      </c>
      <c r="P10" s="307" t="s">
        <v>1947</v>
      </c>
      <c r="Q10" s="308" t="s">
        <v>1937</v>
      </c>
      <c r="R10" s="309">
        <v>41716</v>
      </c>
      <c r="S10" s="309">
        <v>12583</v>
      </c>
      <c r="T10" s="310" t="s">
        <v>1948</v>
      </c>
      <c r="U10" s="310" t="s">
        <v>1949</v>
      </c>
      <c r="V10" s="298" t="s">
        <v>1940</v>
      </c>
      <c r="W10" s="298" t="s">
        <v>1941</v>
      </c>
      <c r="X10" s="298" t="s">
        <v>1942</v>
      </c>
      <c r="Y10" s="298">
        <v>154</v>
      </c>
      <c r="Z10" s="309">
        <v>41635</v>
      </c>
      <c r="AA10" s="298" t="s">
        <v>1950</v>
      </c>
      <c r="AB10" s="234"/>
    </row>
    <row r="11" spans="1:27" s="230" customFormat="1" ht="22.5">
      <c r="A11" s="244" t="s">
        <v>94</v>
      </c>
      <c r="B11" s="298" t="s">
        <v>1931</v>
      </c>
      <c r="C11" s="298" t="s">
        <v>1951</v>
      </c>
      <c r="D11" s="298" t="s">
        <v>1933</v>
      </c>
      <c r="E11" s="311" t="s">
        <v>1934</v>
      </c>
      <c r="F11" s="300">
        <v>0</v>
      </c>
      <c r="G11" s="301">
        <v>255769230</v>
      </c>
      <c r="H11" s="301">
        <v>255769230</v>
      </c>
      <c r="I11" s="302">
        <f>H11-L11</f>
        <v>243193210</v>
      </c>
      <c r="J11" s="303" t="s">
        <v>1952</v>
      </c>
      <c r="K11" s="300"/>
      <c r="L11" s="305">
        <f>8794140+750750+753550+756370+759190+762020</f>
        <v>12576020</v>
      </c>
      <c r="M11" s="305">
        <f>20470331.57-984059.17+984059.17+1119106.56+1117379.73+1078025.89+1220105.31+1195746.56</f>
        <v>26200695.619999997</v>
      </c>
      <c r="N11" s="306">
        <v>1195746.56</v>
      </c>
      <c r="O11" s="306">
        <v>762020</v>
      </c>
      <c r="P11" s="307" t="s">
        <v>1953</v>
      </c>
      <c r="Q11" s="308" t="s">
        <v>1937</v>
      </c>
      <c r="R11" s="309">
        <v>41800</v>
      </c>
      <c r="S11" s="309">
        <v>49105</v>
      </c>
      <c r="T11" s="310" t="s">
        <v>1954</v>
      </c>
      <c r="U11" s="310" t="s">
        <v>1939</v>
      </c>
      <c r="V11" s="298" t="s">
        <v>1940</v>
      </c>
      <c r="W11" s="298" t="s">
        <v>1941</v>
      </c>
      <c r="X11" s="298" t="s">
        <v>1942</v>
      </c>
      <c r="Y11" s="298">
        <v>153</v>
      </c>
      <c r="Z11" s="309">
        <v>41635</v>
      </c>
      <c r="AA11" s="298" t="s">
        <v>1943</v>
      </c>
    </row>
    <row r="12" spans="1:27" s="236" customFormat="1" ht="9.75">
      <c r="A12" s="237">
        <v>900001</v>
      </c>
      <c r="B12" s="199" t="s">
        <v>95</v>
      </c>
      <c r="C12" s="199"/>
      <c r="D12" s="199"/>
      <c r="E12" s="199"/>
      <c r="F12" s="200">
        <f>SUM(F9:F11)</f>
        <v>0</v>
      </c>
      <c r="G12" s="200">
        <f>SUM(G9:G11)</f>
        <v>1405570895.27</v>
      </c>
      <c r="H12" s="200">
        <f>SUM(H9:H11)</f>
        <v>1405570895.27</v>
      </c>
      <c r="I12" s="200">
        <f>SUM(I9:I11)</f>
        <v>1339899490.34</v>
      </c>
      <c r="J12" s="201"/>
      <c r="K12" s="200">
        <f>SUM(K9:K11)</f>
        <v>0</v>
      </c>
      <c r="L12" s="200">
        <f>SUM(L9:L11)</f>
        <v>65671404.93000001</v>
      </c>
      <c r="M12" s="200">
        <f>SUM(M9:M11)</f>
        <v>158014188.3044444</v>
      </c>
      <c r="N12" s="200">
        <f>SUM(N9:N11)</f>
        <v>6693328.359999999</v>
      </c>
      <c r="O12" s="200">
        <f>SUM(O9:O11)</f>
        <v>5399120.66</v>
      </c>
      <c r="P12" s="202"/>
      <c r="Q12" s="199"/>
      <c r="R12" s="199"/>
      <c r="S12" s="203"/>
      <c r="T12" s="199"/>
      <c r="U12" s="199"/>
      <c r="V12" s="199"/>
      <c r="W12" s="199"/>
      <c r="X12" s="199"/>
      <c r="Y12" s="199"/>
      <c r="Z12" s="199"/>
      <c r="AA12" s="199"/>
    </row>
    <row r="13" spans="1:27" s="236" customFormat="1" ht="9.75">
      <c r="A13" s="48"/>
      <c r="B13" s="73"/>
      <c r="C13" s="73"/>
      <c r="D13" s="73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3"/>
      <c r="R13" s="73"/>
      <c r="S13" s="76"/>
      <c r="T13" s="73"/>
      <c r="U13" s="73"/>
      <c r="V13" s="73"/>
      <c r="W13" s="73"/>
      <c r="X13" s="73"/>
      <c r="Y13" s="73"/>
      <c r="Z13" s="73"/>
      <c r="AA13" s="73"/>
    </row>
    <row r="14" spans="1:27" s="236" customFormat="1" ht="9.75">
      <c r="A14" s="48"/>
      <c r="B14" s="73"/>
      <c r="C14" s="73"/>
      <c r="D14" s="73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3"/>
      <c r="R14" s="73"/>
      <c r="S14" s="76"/>
      <c r="T14" s="73"/>
      <c r="U14" s="73"/>
      <c r="V14" s="73"/>
      <c r="W14" s="73"/>
      <c r="X14" s="73"/>
      <c r="Y14" s="73"/>
      <c r="Z14" s="73"/>
      <c r="AA14" s="73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view="pageBreakPreview" zoomScaleSheetLayoutView="100" zoomScalePageLayoutView="0" workbookViewId="0" topLeftCell="A1">
      <selection activeCell="C1" sqref="C1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3" width="17.7109375" style="6" customWidth="1"/>
    <col min="4" max="4" width="19.57421875" style="6" customWidth="1"/>
    <col min="5" max="16384" width="12.421875" style="8" customWidth="1"/>
  </cols>
  <sheetData>
    <row r="1" spans="1:4" ht="9.75">
      <c r="A1" s="57" t="s">
        <v>42</v>
      </c>
      <c r="B1" s="57"/>
      <c r="D1" s="7"/>
    </row>
    <row r="2" spans="1:2" ht="9.75">
      <c r="A2" s="57" t="s">
        <v>0</v>
      </c>
      <c r="B2" s="57"/>
    </row>
    <row r="3" spans="3:4" s="32" customFormat="1" ht="9.75">
      <c r="C3" s="58"/>
      <c r="D3" s="58"/>
    </row>
    <row r="4" spans="3:4" s="32" customFormat="1" ht="9.75">
      <c r="C4" s="58"/>
      <c r="D4" s="58"/>
    </row>
    <row r="5" spans="1:4" s="32" customFormat="1" ht="11.25" customHeight="1">
      <c r="A5" s="49" t="s">
        <v>199</v>
      </c>
      <c r="B5" s="49"/>
      <c r="C5" s="33"/>
      <c r="D5" s="12" t="s">
        <v>214</v>
      </c>
    </row>
    <row r="6" spans="1:4" ht="11.25" customHeight="1">
      <c r="A6" s="61"/>
      <c r="B6" s="61"/>
      <c r="C6" s="62"/>
      <c r="D6" s="78"/>
    </row>
    <row r="7" spans="1:4" ht="15" customHeight="1">
      <c r="A7" s="14" t="s">
        <v>44</v>
      </c>
      <c r="B7" s="15" t="s">
        <v>45</v>
      </c>
      <c r="C7" s="16" t="s">
        <v>46</v>
      </c>
      <c r="D7" s="16" t="s">
        <v>53</v>
      </c>
    </row>
    <row r="8" spans="1:4" ht="9.75">
      <c r="A8" s="118" t="s">
        <v>1955</v>
      </c>
      <c r="B8" s="118" t="s">
        <v>1956</v>
      </c>
      <c r="C8" s="112">
        <v>3234717.62</v>
      </c>
      <c r="D8" s="106"/>
    </row>
    <row r="9" spans="1:4" ht="9.75">
      <c r="A9" s="118" t="s">
        <v>1957</v>
      </c>
      <c r="B9" s="118" t="s">
        <v>1958</v>
      </c>
      <c r="C9" s="112">
        <v>7363232.7</v>
      </c>
      <c r="D9" s="106"/>
    </row>
    <row r="10" spans="1:4" s="225" customFormat="1" ht="9.75">
      <c r="A10" s="118" t="s">
        <v>1959</v>
      </c>
      <c r="B10" s="118" t="s">
        <v>1960</v>
      </c>
      <c r="C10" s="112">
        <v>3262650.48</v>
      </c>
      <c r="D10" s="106"/>
    </row>
    <row r="11" spans="1:4" s="225" customFormat="1" ht="91.5">
      <c r="A11" s="118" t="s">
        <v>1961</v>
      </c>
      <c r="B11" s="118" t="s">
        <v>1962</v>
      </c>
      <c r="C11" s="112">
        <v>531030885.06</v>
      </c>
      <c r="D11" s="106" t="s">
        <v>1963</v>
      </c>
    </row>
    <row r="12" spans="1:4" s="225" customFormat="1" ht="9.75">
      <c r="A12" s="118" t="s">
        <v>1964</v>
      </c>
      <c r="B12" s="118" t="s">
        <v>1965</v>
      </c>
      <c r="C12" s="112">
        <v>141655752.48</v>
      </c>
      <c r="D12" s="106"/>
    </row>
    <row r="13" spans="1:4" s="225" customFormat="1" ht="9.75">
      <c r="A13" s="118" t="s">
        <v>1966</v>
      </c>
      <c r="B13" s="118" t="s">
        <v>1967</v>
      </c>
      <c r="C13" s="112">
        <v>9183672.05</v>
      </c>
      <c r="D13" s="106"/>
    </row>
    <row r="14" spans="1:4" s="225" customFormat="1" ht="9.75">
      <c r="A14" s="118" t="s">
        <v>1968</v>
      </c>
      <c r="B14" s="118" t="s">
        <v>1969</v>
      </c>
      <c r="C14" s="112">
        <v>612312.66</v>
      </c>
      <c r="D14" s="106"/>
    </row>
    <row r="15" spans="1:4" s="225" customFormat="1" ht="9.75">
      <c r="A15" s="118" t="s">
        <v>1970</v>
      </c>
      <c r="B15" s="118" t="s">
        <v>1971</v>
      </c>
      <c r="C15" s="112">
        <v>275333.55</v>
      </c>
      <c r="D15" s="106"/>
    </row>
    <row r="16" spans="1:4" s="225" customFormat="1" ht="9.75">
      <c r="A16" s="118" t="s">
        <v>1972</v>
      </c>
      <c r="B16" s="118" t="s">
        <v>1973</v>
      </c>
      <c r="C16" s="112">
        <v>1761.43</v>
      </c>
      <c r="D16" s="106"/>
    </row>
    <row r="17" spans="1:4" s="225" customFormat="1" ht="9.75">
      <c r="A17" s="118" t="s">
        <v>1974</v>
      </c>
      <c r="B17" s="118" t="s">
        <v>1975</v>
      </c>
      <c r="C17" s="112">
        <v>7928.44</v>
      </c>
      <c r="D17" s="106"/>
    </row>
    <row r="18" spans="1:4" s="225" customFormat="1" ht="9.75">
      <c r="A18" s="118" t="s">
        <v>1976</v>
      </c>
      <c r="B18" s="118" t="s">
        <v>1977</v>
      </c>
      <c r="C18" s="112">
        <v>20999.75</v>
      </c>
      <c r="D18" s="106"/>
    </row>
    <row r="19" spans="1:4" s="225" customFormat="1" ht="9.75">
      <c r="A19" s="118" t="s">
        <v>1978</v>
      </c>
      <c r="B19" s="118" t="s">
        <v>1979</v>
      </c>
      <c r="C19" s="112">
        <v>13129.15</v>
      </c>
      <c r="D19" s="106"/>
    </row>
    <row r="20" spans="1:4" s="225" customFormat="1" ht="9.75">
      <c r="A20" s="118" t="s">
        <v>1980</v>
      </c>
      <c r="B20" s="118" t="s">
        <v>1981</v>
      </c>
      <c r="C20" s="112">
        <v>6573.6</v>
      </c>
      <c r="D20" s="106"/>
    </row>
    <row r="21" spans="1:4" s="225" customFormat="1" ht="9.75">
      <c r="A21" s="118" t="s">
        <v>1982</v>
      </c>
      <c r="B21" s="118" t="s">
        <v>1983</v>
      </c>
      <c r="C21" s="112">
        <v>5484.8</v>
      </c>
      <c r="D21" s="106"/>
    </row>
    <row r="22" spans="1:4" s="225" customFormat="1" ht="9.75">
      <c r="A22" s="118" t="s">
        <v>1984</v>
      </c>
      <c r="B22" s="118" t="s">
        <v>1985</v>
      </c>
      <c r="C22" s="112">
        <v>23110676.54</v>
      </c>
      <c r="D22" s="106"/>
    </row>
    <row r="23" spans="1:4" s="225" customFormat="1" ht="9.75">
      <c r="A23" s="118" t="s">
        <v>1986</v>
      </c>
      <c r="B23" s="118" t="s">
        <v>1987</v>
      </c>
      <c r="C23" s="112">
        <v>29276149.01</v>
      </c>
      <c r="D23" s="106"/>
    </row>
    <row r="24" spans="1:4" s="225" customFormat="1" ht="9.75">
      <c r="A24" s="118" t="s">
        <v>1988</v>
      </c>
      <c r="B24" s="118" t="s">
        <v>1989</v>
      </c>
      <c r="C24" s="112">
        <v>940.24</v>
      </c>
      <c r="D24" s="106"/>
    </row>
    <row r="25" spans="1:4" s="225" customFormat="1" ht="9.75">
      <c r="A25" s="118" t="s">
        <v>1990</v>
      </c>
      <c r="B25" s="118" t="s">
        <v>1991</v>
      </c>
      <c r="C25" s="112">
        <v>227539455.46</v>
      </c>
      <c r="D25" s="106"/>
    </row>
    <row r="26" spans="1:4" s="225" customFormat="1" ht="9.75">
      <c r="A26" s="118" t="s">
        <v>1992</v>
      </c>
      <c r="B26" s="118" t="s">
        <v>1993</v>
      </c>
      <c r="C26" s="112">
        <v>172067.36</v>
      </c>
      <c r="D26" s="106"/>
    </row>
    <row r="27" spans="1:4" s="225" customFormat="1" ht="9.75">
      <c r="A27" s="118" t="s">
        <v>1994</v>
      </c>
      <c r="B27" s="118" t="s">
        <v>1995</v>
      </c>
      <c r="C27" s="112">
        <v>3616329.12</v>
      </c>
      <c r="D27" s="106"/>
    </row>
    <row r="28" spans="1:4" s="225" customFormat="1" ht="9.75">
      <c r="A28" s="118" t="s">
        <v>1996</v>
      </c>
      <c r="B28" s="118" t="s">
        <v>1997</v>
      </c>
      <c r="C28" s="112">
        <v>4001034.68</v>
      </c>
      <c r="D28" s="106"/>
    </row>
    <row r="29" spans="1:4" s="225" customFormat="1" ht="9.75">
      <c r="A29" s="118" t="s">
        <v>1998</v>
      </c>
      <c r="B29" s="118" t="s">
        <v>1999</v>
      </c>
      <c r="C29" s="112">
        <v>781497.28</v>
      </c>
      <c r="D29" s="106"/>
    </row>
    <row r="30" spans="1:4" s="225" customFormat="1" ht="9.75">
      <c r="A30" s="118" t="s">
        <v>2000</v>
      </c>
      <c r="B30" s="118" t="s">
        <v>2001</v>
      </c>
      <c r="C30" s="112">
        <v>358443.8</v>
      </c>
      <c r="D30" s="106"/>
    </row>
    <row r="31" spans="1:4" s="225" customFormat="1" ht="9.75">
      <c r="A31" s="118" t="s">
        <v>2002</v>
      </c>
      <c r="B31" s="118" t="s">
        <v>2003</v>
      </c>
      <c r="C31" s="112">
        <v>118404.71</v>
      </c>
      <c r="D31" s="106"/>
    </row>
    <row r="32" spans="1:4" s="225" customFormat="1" ht="9.75">
      <c r="A32" s="118" t="s">
        <v>2004</v>
      </c>
      <c r="B32" s="118" t="s">
        <v>2005</v>
      </c>
      <c r="C32" s="112">
        <v>300</v>
      </c>
      <c r="D32" s="106"/>
    </row>
    <row r="33" spans="1:4" s="225" customFormat="1" ht="9.75">
      <c r="A33" s="118" t="s">
        <v>2006</v>
      </c>
      <c r="B33" s="118" t="s">
        <v>2007</v>
      </c>
      <c r="C33" s="112">
        <v>7330627.42</v>
      </c>
      <c r="D33" s="106"/>
    </row>
    <row r="34" spans="1:4" s="225" customFormat="1" ht="9.75">
      <c r="A34" s="118" t="s">
        <v>2008</v>
      </c>
      <c r="B34" s="118" t="s">
        <v>2009</v>
      </c>
      <c r="C34" s="112">
        <v>804</v>
      </c>
      <c r="D34" s="106"/>
    </row>
    <row r="35" spans="1:4" s="225" customFormat="1" ht="9.75">
      <c r="A35" s="118" t="s">
        <v>2010</v>
      </c>
      <c r="B35" s="118" t="s">
        <v>2011</v>
      </c>
      <c r="C35" s="112">
        <v>3377.89</v>
      </c>
      <c r="D35" s="106"/>
    </row>
    <row r="36" spans="1:4" s="225" customFormat="1" ht="9.75">
      <c r="A36" s="118" t="s">
        <v>2012</v>
      </c>
      <c r="B36" s="118" t="s">
        <v>2013</v>
      </c>
      <c r="C36" s="112">
        <v>9659324.04</v>
      </c>
      <c r="D36" s="106"/>
    </row>
    <row r="37" spans="1:4" s="225" customFormat="1" ht="9.75">
      <c r="A37" s="118" t="s">
        <v>2014</v>
      </c>
      <c r="B37" s="118" t="s">
        <v>2015</v>
      </c>
      <c r="C37" s="112">
        <v>2372831.55</v>
      </c>
      <c r="D37" s="106"/>
    </row>
    <row r="38" spans="1:4" s="225" customFormat="1" ht="9.75">
      <c r="A38" s="118" t="s">
        <v>2016</v>
      </c>
      <c r="B38" s="118" t="s">
        <v>2017</v>
      </c>
      <c r="C38" s="112">
        <v>4780360.18</v>
      </c>
      <c r="D38" s="106"/>
    </row>
    <row r="39" spans="1:4" s="225" customFormat="1" ht="9.75">
      <c r="A39" s="118" t="s">
        <v>2018</v>
      </c>
      <c r="B39" s="118" t="s">
        <v>2019</v>
      </c>
      <c r="C39" s="112">
        <v>1278173.29</v>
      </c>
      <c r="D39" s="106"/>
    </row>
    <row r="40" spans="1:4" s="225" customFormat="1" ht="9.75">
      <c r="A40" s="118" t="s">
        <v>2020</v>
      </c>
      <c r="B40" s="118" t="s">
        <v>2021</v>
      </c>
      <c r="C40" s="112">
        <v>456590</v>
      </c>
      <c r="D40" s="106"/>
    </row>
    <row r="41" spans="1:4" s="225" customFormat="1" ht="9.75">
      <c r="A41" s="118" t="s">
        <v>2022</v>
      </c>
      <c r="B41" s="118" t="s">
        <v>2023</v>
      </c>
      <c r="C41" s="112">
        <v>2032933.96</v>
      </c>
      <c r="D41" s="106"/>
    </row>
    <row r="42" spans="1:4" s="225" customFormat="1" ht="9.75">
      <c r="A42" s="118" t="s">
        <v>2024</v>
      </c>
      <c r="B42" s="118" t="s">
        <v>2025</v>
      </c>
      <c r="C42" s="112">
        <v>5457.51</v>
      </c>
      <c r="D42" s="106"/>
    </row>
    <row r="43" spans="1:4" s="225" customFormat="1" ht="9.75">
      <c r="A43" s="118" t="s">
        <v>2026</v>
      </c>
      <c r="B43" s="118" t="s">
        <v>2027</v>
      </c>
      <c r="C43" s="112">
        <v>193935.22</v>
      </c>
      <c r="D43" s="106"/>
    </row>
    <row r="44" spans="1:4" s="225" customFormat="1" ht="9.75">
      <c r="A44" s="118" t="s">
        <v>2028</v>
      </c>
      <c r="B44" s="118" t="s">
        <v>2029</v>
      </c>
      <c r="C44" s="112">
        <v>1428303.63</v>
      </c>
      <c r="D44" s="106"/>
    </row>
    <row r="45" spans="1:4" s="225" customFormat="1" ht="9.75">
      <c r="A45" s="118" t="s">
        <v>2030</v>
      </c>
      <c r="B45" s="118" t="s">
        <v>2031</v>
      </c>
      <c r="C45" s="112">
        <v>3507574</v>
      </c>
      <c r="D45" s="106"/>
    </row>
    <row r="46" spans="1:4" s="225" customFormat="1" ht="9.75">
      <c r="A46" s="118" t="s">
        <v>2032</v>
      </c>
      <c r="B46" s="118" t="s">
        <v>2033</v>
      </c>
      <c r="C46" s="112">
        <v>190146</v>
      </c>
      <c r="D46" s="106"/>
    </row>
    <row r="47" spans="1:4" s="225" customFormat="1" ht="9.75">
      <c r="A47" s="118" t="s">
        <v>2034</v>
      </c>
      <c r="B47" s="118" t="s">
        <v>2035</v>
      </c>
      <c r="C47" s="112">
        <v>483929</v>
      </c>
      <c r="D47" s="106"/>
    </row>
    <row r="48" spans="1:4" s="225" customFormat="1" ht="9.75">
      <c r="A48" s="118" t="s">
        <v>2036</v>
      </c>
      <c r="B48" s="118" t="s">
        <v>2037</v>
      </c>
      <c r="C48" s="112">
        <v>94865.47</v>
      </c>
      <c r="D48" s="106"/>
    </row>
    <row r="49" spans="1:4" s="225" customFormat="1" ht="9.75">
      <c r="A49" s="118" t="s">
        <v>2038</v>
      </c>
      <c r="B49" s="118" t="s">
        <v>2039</v>
      </c>
      <c r="C49" s="112">
        <v>2862657</v>
      </c>
      <c r="D49" s="106"/>
    </row>
    <row r="50" spans="1:4" s="225" customFormat="1" ht="9.75">
      <c r="A50" s="118" t="s">
        <v>2040</v>
      </c>
      <c r="B50" s="118" t="s">
        <v>2041</v>
      </c>
      <c r="C50" s="112">
        <v>515299.44</v>
      </c>
      <c r="D50" s="106"/>
    </row>
    <row r="51" spans="1:4" s="225" customFormat="1" ht="9.75">
      <c r="A51" s="118" t="s">
        <v>2042</v>
      </c>
      <c r="B51" s="118" t="s">
        <v>2043</v>
      </c>
      <c r="C51" s="112">
        <v>24083</v>
      </c>
      <c r="D51" s="106"/>
    </row>
    <row r="52" spans="1:4" s="225" customFormat="1" ht="9.75">
      <c r="A52" s="118" t="s">
        <v>2044</v>
      </c>
      <c r="B52" s="118" t="s">
        <v>2045</v>
      </c>
      <c r="C52" s="112">
        <v>57871</v>
      </c>
      <c r="D52" s="106"/>
    </row>
    <row r="53" spans="1:4" s="225" customFormat="1" ht="9.75">
      <c r="A53" s="118" t="s">
        <v>2046</v>
      </c>
      <c r="B53" s="118" t="s">
        <v>2047</v>
      </c>
      <c r="C53" s="112">
        <v>216486</v>
      </c>
      <c r="D53" s="106"/>
    </row>
    <row r="54" spans="1:4" s="225" customFormat="1" ht="9.75">
      <c r="A54" s="118" t="s">
        <v>2048</v>
      </c>
      <c r="B54" s="118" t="s">
        <v>2049</v>
      </c>
      <c r="C54" s="112">
        <v>428234</v>
      </c>
      <c r="D54" s="106"/>
    </row>
    <row r="55" spans="1:4" s="225" customFormat="1" ht="9.75">
      <c r="A55" s="118" t="s">
        <v>2050</v>
      </c>
      <c r="B55" s="118" t="s">
        <v>2051</v>
      </c>
      <c r="C55" s="112">
        <v>798136.08</v>
      </c>
      <c r="D55" s="106"/>
    </row>
    <row r="56" spans="1:4" s="225" customFormat="1" ht="9.75">
      <c r="A56" s="118" t="s">
        <v>2052</v>
      </c>
      <c r="B56" s="118" t="s">
        <v>2053</v>
      </c>
      <c r="C56" s="112">
        <v>276227.21</v>
      </c>
      <c r="D56" s="106"/>
    </row>
    <row r="57" spans="1:4" s="225" customFormat="1" ht="9.75">
      <c r="A57" s="118" t="s">
        <v>2054</v>
      </c>
      <c r="B57" s="118" t="s">
        <v>2055</v>
      </c>
      <c r="C57" s="112">
        <v>1192393.22</v>
      </c>
      <c r="D57" s="106"/>
    </row>
    <row r="58" spans="1:4" s="225" customFormat="1" ht="9.75">
      <c r="A58" s="118" t="s">
        <v>2056</v>
      </c>
      <c r="B58" s="118" t="s">
        <v>2057</v>
      </c>
      <c r="C58" s="112">
        <v>21286.31</v>
      </c>
      <c r="D58" s="106"/>
    </row>
    <row r="59" spans="1:4" s="225" customFormat="1" ht="9.75">
      <c r="A59" s="118" t="s">
        <v>2058</v>
      </c>
      <c r="B59" s="118" t="s">
        <v>2059</v>
      </c>
      <c r="C59" s="112">
        <v>2314238.46</v>
      </c>
      <c r="D59" s="106"/>
    </row>
    <row r="60" spans="1:4" s="225" customFormat="1" ht="9.75">
      <c r="A60" s="118" t="s">
        <v>2060</v>
      </c>
      <c r="B60" s="118" t="s">
        <v>2061</v>
      </c>
      <c r="C60" s="112">
        <v>376552.37</v>
      </c>
      <c r="D60" s="106"/>
    </row>
    <row r="61" spans="1:4" s="225" customFormat="1" ht="9.75">
      <c r="A61" s="118" t="s">
        <v>2062</v>
      </c>
      <c r="B61" s="118" t="s">
        <v>2063</v>
      </c>
      <c r="C61" s="112">
        <v>22581290.7</v>
      </c>
      <c r="D61" s="106"/>
    </row>
    <row r="62" spans="1:4" s="225" customFormat="1" ht="9.75">
      <c r="A62" s="118" t="s">
        <v>2064</v>
      </c>
      <c r="B62" s="118" t="s">
        <v>2065</v>
      </c>
      <c r="C62" s="112">
        <v>5592205.59</v>
      </c>
      <c r="D62" s="106"/>
    </row>
    <row r="63" spans="1:4" s="225" customFormat="1" ht="9.75">
      <c r="A63" s="118" t="s">
        <v>2066</v>
      </c>
      <c r="B63" s="118" t="s">
        <v>2067</v>
      </c>
      <c r="C63" s="112">
        <v>8122</v>
      </c>
      <c r="D63" s="106"/>
    </row>
    <row r="64" spans="1:4" s="225" customFormat="1" ht="9.75">
      <c r="A64" s="118" t="s">
        <v>2068</v>
      </c>
      <c r="B64" s="118" t="s">
        <v>2069</v>
      </c>
      <c r="C64" s="112">
        <v>3386246.12</v>
      </c>
      <c r="D64" s="106"/>
    </row>
    <row r="65" spans="1:4" s="225" customFormat="1" ht="9.75">
      <c r="A65" s="118" t="s">
        <v>2070</v>
      </c>
      <c r="B65" s="118" t="s">
        <v>2071</v>
      </c>
      <c r="C65" s="112">
        <v>337500.31</v>
      </c>
      <c r="D65" s="106"/>
    </row>
    <row r="66" spans="1:4" s="225" customFormat="1" ht="9.75">
      <c r="A66" s="118" t="s">
        <v>2072</v>
      </c>
      <c r="B66" s="118" t="s">
        <v>2073</v>
      </c>
      <c r="C66" s="112">
        <v>3039135.77</v>
      </c>
      <c r="D66" s="106"/>
    </row>
    <row r="67" spans="1:4" s="225" customFormat="1" ht="9.75">
      <c r="A67" s="118" t="s">
        <v>2074</v>
      </c>
      <c r="B67" s="118" t="s">
        <v>2069</v>
      </c>
      <c r="C67" s="112">
        <v>33198.52</v>
      </c>
      <c r="D67" s="106"/>
    </row>
    <row r="68" spans="1:4" s="225" customFormat="1" ht="9.75">
      <c r="A68" s="118" t="s">
        <v>2075</v>
      </c>
      <c r="B68" s="118" t="s">
        <v>2076</v>
      </c>
      <c r="C68" s="112">
        <v>6038999.4</v>
      </c>
      <c r="D68" s="106"/>
    </row>
    <row r="69" spans="1:4" s="225" customFormat="1" ht="9.75">
      <c r="A69" s="118" t="s">
        <v>2077</v>
      </c>
      <c r="B69" s="118" t="s">
        <v>2078</v>
      </c>
      <c r="C69" s="112">
        <v>2854642.5</v>
      </c>
      <c r="D69" s="106"/>
    </row>
    <row r="70" spans="1:4" s="225" customFormat="1" ht="9.75">
      <c r="A70" s="118" t="s">
        <v>2079</v>
      </c>
      <c r="B70" s="118" t="s">
        <v>2080</v>
      </c>
      <c r="C70" s="112">
        <v>169214.88</v>
      </c>
      <c r="D70" s="106"/>
    </row>
    <row r="71" spans="1:4" s="225" customFormat="1" ht="9.75">
      <c r="A71" s="118" t="s">
        <v>2081</v>
      </c>
      <c r="B71" s="118" t="s">
        <v>2082</v>
      </c>
      <c r="C71" s="112">
        <v>330016.64</v>
      </c>
      <c r="D71" s="106"/>
    </row>
    <row r="72" spans="1:4" s="225" customFormat="1" ht="9.75">
      <c r="A72" s="118" t="s">
        <v>2083</v>
      </c>
      <c r="B72" s="118" t="s">
        <v>2084</v>
      </c>
      <c r="C72" s="112">
        <v>628933.19</v>
      </c>
      <c r="D72" s="106"/>
    </row>
    <row r="73" spans="1:4" s="225" customFormat="1" ht="9.75">
      <c r="A73" s="118" t="s">
        <v>2085</v>
      </c>
      <c r="B73" s="118" t="s">
        <v>2086</v>
      </c>
      <c r="C73" s="112">
        <v>88720.87</v>
      </c>
      <c r="D73" s="106"/>
    </row>
    <row r="74" spans="1:4" s="225" customFormat="1" ht="9.75">
      <c r="A74" s="118" t="s">
        <v>2087</v>
      </c>
      <c r="B74" s="118" t="s">
        <v>2088</v>
      </c>
      <c r="C74" s="112">
        <v>2342036.11</v>
      </c>
      <c r="D74" s="106"/>
    </row>
    <row r="75" spans="1:4" s="225" customFormat="1" ht="9.75">
      <c r="A75" s="118" t="s">
        <v>2089</v>
      </c>
      <c r="B75" s="118" t="s">
        <v>2090</v>
      </c>
      <c r="C75" s="112">
        <v>10674160.71</v>
      </c>
      <c r="D75" s="106"/>
    </row>
    <row r="76" spans="1:4" s="225" customFormat="1" ht="9.75">
      <c r="A76" s="118" t="s">
        <v>2091</v>
      </c>
      <c r="B76" s="118" t="s">
        <v>2092</v>
      </c>
      <c r="C76" s="112">
        <v>8624710.44</v>
      </c>
      <c r="D76" s="106"/>
    </row>
    <row r="77" spans="1:4" s="225" customFormat="1" ht="9.75">
      <c r="A77" s="118" t="s">
        <v>2093</v>
      </c>
      <c r="B77" s="118" t="s">
        <v>2094</v>
      </c>
      <c r="C77" s="112">
        <v>1094512.78</v>
      </c>
      <c r="D77" s="106"/>
    </row>
    <row r="78" spans="1:4" s="225" customFormat="1" ht="9.75">
      <c r="A78" s="118" t="s">
        <v>2095</v>
      </c>
      <c r="B78" s="118" t="s">
        <v>2096</v>
      </c>
      <c r="C78" s="112">
        <v>9267.44</v>
      </c>
      <c r="D78" s="106"/>
    </row>
    <row r="79" spans="1:4" s="225" customFormat="1" ht="9.75">
      <c r="A79" s="118" t="s">
        <v>2097</v>
      </c>
      <c r="B79" s="118" t="s">
        <v>2098</v>
      </c>
      <c r="C79" s="112">
        <v>6023082.86</v>
      </c>
      <c r="D79" s="106"/>
    </row>
    <row r="80" spans="1:4" s="225" customFormat="1" ht="9.75">
      <c r="A80" s="118" t="s">
        <v>2099</v>
      </c>
      <c r="B80" s="118" t="s">
        <v>2100</v>
      </c>
      <c r="C80" s="112">
        <v>1361.61</v>
      </c>
      <c r="D80" s="106"/>
    </row>
    <row r="81" spans="1:4" s="225" customFormat="1" ht="9.75">
      <c r="A81" s="118" t="s">
        <v>2101</v>
      </c>
      <c r="B81" s="118" t="s">
        <v>2102</v>
      </c>
      <c r="C81" s="112">
        <v>935080.15</v>
      </c>
      <c r="D81" s="106"/>
    </row>
    <row r="82" spans="1:4" s="225" customFormat="1" ht="9.75">
      <c r="A82" s="118" t="s">
        <v>2103</v>
      </c>
      <c r="B82" s="118" t="s">
        <v>2104</v>
      </c>
      <c r="C82" s="112">
        <v>680</v>
      </c>
      <c r="D82" s="106"/>
    </row>
    <row r="83" spans="1:4" s="225" customFormat="1" ht="9.75">
      <c r="A83" s="118" t="s">
        <v>2105</v>
      </c>
      <c r="B83" s="118" t="s">
        <v>2106</v>
      </c>
      <c r="C83" s="112">
        <v>26812.13</v>
      </c>
      <c r="D83" s="106"/>
    </row>
    <row r="84" spans="1:4" s="225" customFormat="1" ht="9.75">
      <c r="A84" s="118" t="s">
        <v>2107</v>
      </c>
      <c r="B84" s="118" t="s">
        <v>2108</v>
      </c>
      <c r="C84" s="112">
        <v>66432.48</v>
      </c>
      <c r="D84" s="106"/>
    </row>
    <row r="85" spans="1:4" s="225" customFormat="1" ht="9.75">
      <c r="A85" s="118" t="s">
        <v>2109</v>
      </c>
      <c r="B85" s="118" t="s">
        <v>2110</v>
      </c>
      <c r="C85" s="112">
        <v>213595.1</v>
      </c>
      <c r="D85" s="106"/>
    </row>
    <row r="86" spans="1:4" s="225" customFormat="1" ht="9.75">
      <c r="A86" s="118" t="s">
        <v>2111</v>
      </c>
      <c r="B86" s="118" t="s">
        <v>2112</v>
      </c>
      <c r="C86" s="112">
        <v>2592044.61</v>
      </c>
      <c r="D86" s="106"/>
    </row>
    <row r="87" spans="1:4" s="225" customFormat="1" ht="9.75">
      <c r="A87" s="118" t="s">
        <v>2113</v>
      </c>
      <c r="B87" s="118" t="s">
        <v>2114</v>
      </c>
      <c r="C87" s="112">
        <v>65554</v>
      </c>
      <c r="D87" s="106"/>
    </row>
    <row r="88" spans="1:4" s="225" customFormat="1" ht="9.75">
      <c r="A88" s="118" t="s">
        <v>2115</v>
      </c>
      <c r="B88" s="118" t="s">
        <v>2116</v>
      </c>
      <c r="C88" s="112">
        <v>224998</v>
      </c>
      <c r="D88" s="106"/>
    </row>
    <row r="89" spans="1:4" s="225" customFormat="1" ht="9.75">
      <c r="A89" s="118" t="s">
        <v>2117</v>
      </c>
      <c r="B89" s="118" t="s">
        <v>2118</v>
      </c>
      <c r="C89" s="112">
        <v>14086.08</v>
      </c>
      <c r="D89" s="106"/>
    </row>
    <row r="90" spans="1:4" s="225" customFormat="1" ht="9.75">
      <c r="A90" s="118" t="s">
        <v>2119</v>
      </c>
      <c r="B90" s="118" t="s">
        <v>2120</v>
      </c>
      <c r="C90" s="112">
        <v>873049.6</v>
      </c>
      <c r="D90" s="106"/>
    </row>
    <row r="91" spans="1:4" s="225" customFormat="1" ht="9.75">
      <c r="A91" s="118" t="s">
        <v>2121</v>
      </c>
      <c r="B91" s="118" t="s">
        <v>2122</v>
      </c>
      <c r="C91" s="112">
        <v>1228296</v>
      </c>
      <c r="D91" s="106"/>
    </row>
    <row r="92" spans="1:4" s="225" customFormat="1" ht="9.75">
      <c r="A92" s="118" t="s">
        <v>2123</v>
      </c>
      <c r="B92" s="118" t="s">
        <v>2124</v>
      </c>
      <c r="C92" s="112">
        <v>1004619.38</v>
      </c>
      <c r="D92" s="106"/>
    </row>
    <row r="93" spans="1:4" s="225" customFormat="1" ht="9.75">
      <c r="A93" s="118" t="s">
        <v>2125</v>
      </c>
      <c r="B93" s="118" t="s">
        <v>2126</v>
      </c>
      <c r="C93" s="112">
        <v>25017.18</v>
      </c>
      <c r="D93" s="106"/>
    </row>
    <row r="94" spans="1:4" s="225" customFormat="1" ht="9.75">
      <c r="A94" s="118" t="s">
        <v>2127</v>
      </c>
      <c r="B94" s="118" t="s">
        <v>2128</v>
      </c>
      <c r="C94" s="112">
        <v>112112370.86</v>
      </c>
      <c r="D94" s="106"/>
    </row>
    <row r="95" spans="1:4" s="225" customFormat="1" ht="9.75">
      <c r="A95" s="118" t="s">
        <v>2129</v>
      </c>
      <c r="B95" s="118" t="s">
        <v>2130</v>
      </c>
      <c r="C95" s="112">
        <v>182</v>
      </c>
      <c r="D95" s="106"/>
    </row>
    <row r="96" spans="1:4" s="225" customFormat="1" ht="9.75">
      <c r="A96" s="118" t="s">
        <v>2131</v>
      </c>
      <c r="B96" s="118" t="s">
        <v>2132</v>
      </c>
      <c r="C96" s="112">
        <v>964516.79</v>
      </c>
      <c r="D96" s="106"/>
    </row>
    <row r="97" spans="1:4" s="225" customFormat="1" ht="9.75">
      <c r="A97" s="118" t="s">
        <v>2133</v>
      </c>
      <c r="B97" s="118" t="s">
        <v>2134</v>
      </c>
      <c r="C97" s="112">
        <v>225594</v>
      </c>
      <c r="D97" s="106"/>
    </row>
    <row r="98" spans="1:4" s="225" customFormat="1" ht="9.75">
      <c r="A98" s="118" t="s">
        <v>2135</v>
      </c>
      <c r="B98" s="118" t="s">
        <v>2136</v>
      </c>
      <c r="C98" s="112">
        <v>3059792</v>
      </c>
      <c r="D98" s="106"/>
    </row>
    <row r="99" spans="1:4" s="225" customFormat="1" ht="9.75">
      <c r="A99" s="118" t="s">
        <v>2137</v>
      </c>
      <c r="B99" s="118" t="s">
        <v>2138</v>
      </c>
      <c r="C99" s="112">
        <v>790.4</v>
      </c>
      <c r="D99" s="106"/>
    </row>
    <row r="100" spans="1:4" s="225" customFormat="1" ht="9.75">
      <c r="A100" s="118" t="s">
        <v>2139</v>
      </c>
      <c r="B100" s="118" t="s">
        <v>2140</v>
      </c>
      <c r="C100" s="112">
        <v>1216.8</v>
      </c>
      <c r="D100" s="106"/>
    </row>
    <row r="101" spans="1:4" s="225" customFormat="1" ht="9.75">
      <c r="A101" s="118" t="s">
        <v>2141</v>
      </c>
      <c r="B101" s="118" t="s">
        <v>2142</v>
      </c>
      <c r="C101" s="112">
        <v>2433.6</v>
      </c>
      <c r="D101" s="106"/>
    </row>
    <row r="102" spans="1:4" s="225" customFormat="1" ht="9.75">
      <c r="A102" s="118" t="s">
        <v>2143</v>
      </c>
      <c r="B102" s="118" t="s">
        <v>2144</v>
      </c>
      <c r="C102" s="112">
        <v>44</v>
      </c>
      <c r="D102" s="106"/>
    </row>
    <row r="103" spans="1:4" s="225" customFormat="1" ht="9.75">
      <c r="A103" s="118" t="s">
        <v>2145</v>
      </c>
      <c r="B103" s="118" t="s">
        <v>2146</v>
      </c>
      <c r="C103" s="112">
        <v>6073.49</v>
      </c>
      <c r="D103" s="106"/>
    </row>
    <row r="104" spans="1:4" s="225" customFormat="1" ht="9.75">
      <c r="A104" s="118" t="s">
        <v>2147</v>
      </c>
      <c r="B104" s="118" t="s">
        <v>2148</v>
      </c>
      <c r="C104" s="112">
        <v>945.27</v>
      </c>
      <c r="D104" s="106"/>
    </row>
    <row r="105" spans="1:4" s="225" customFormat="1" ht="9.75">
      <c r="A105" s="118" t="s">
        <v>2149</v>
      </c>
      <c r="B105" s="118" t="s">
        <v>2150</v>
      </c>
      <c r="C105" s="112">
        <v>12983.64</v>
      </c>
      <c r="D105" s="106"/>
    </row>
    <row r="106" spans="1:4" s="225" customFormat="1" ht="9.75">
      <c r="A106" s="118" t="s">
        <v>2151</v>
      </c>
      <c r="B106" s="118" t="s">
        <v>2152</v>
      </c>
      <c r="C106" s="112">
        <v>523670.69</v>
      </c>
      <c r="D106" s="106"/>
    </row>
    <row r="107" spans="1:4" s="225" customFormat="1" ht="9.75">
      <c r="A107" s="118" t="s">
        <v>2153</v>
      </c>
      <c r="B107" s="118" t="s">
        <v>2154</v>
      </c>
      <c r="C107" s="112">
        <v>53.71</v>
      </c>
      <c r="D107" s="106"/>
    </row>
    <row r="108" spans="1:4" s="225" customFormat="1" ht="9.75">
      <c r="A108" s="118" t="s">
        <v>2155</v>
      </c>
      <c r="B108" s="118" t="s">
        <v>2156</v>
      </c>
      <c r="C108" s="112">
        <v>15525.02</v>
      </c>
      <c r="D108" s="106"/>
    </row>
    <row r="109" spans="1:4" s="225" customFormat="1" ht="9.75">
      <c r="A109" s="118" t="s">
        <v>2157</v>
      </c>
      <c r="B109" s="118" t="s">
        <v>2158</v>
      </c>
      <c r="C109" s="112">
        <v>398125.13</v>
      </c>
      <c r="D109" s="106"/>
    </row>
    <row r="110" spans="1:4" s="225" customFormat="1" ht="9.75">
      <c r="A110" s="118" t="s">
        <v>2159</v>
      </c>
      <c r="B110" s="118" t="s">
        <v>2160</v>
      </c>
      <c r="C110" s="112">
        <v>60729.88</v>
      </c>
      <c r="D110" s="106"/>
    </row>
    <row r="111" spans="1:4" s="225" customFormat="1" ht="9.75">
      <c r="A111" s="118" t="s">
        <v>2161</v>
      </c>
      <c r="B111" s="118" t="s">
        <v>2162</v>
      </c>
      <c r="C111" s="112">
        <v>34055</v>
      </c>
      <c r="D111" s="106"/>
    </row>
    <row r="112" spans="1:4" s="225" customFormat="1" ht="9.75">
      <c r="A112" s="118" t="s">
        <v>2163</v>
      </c>
      <c r="B112" s="118" t="s">
        <v>2164</v>
      </c>
      <c r="C112" s="112">
        <v>165662.38</v>
      </c>
      <c r="D112" s="106"/>
    </row>
    <row r="113" spans="1:4" s="225" customFormat="1" ht="9.75">
      <c r="A113" s="118" t="s">
        <v>2165</v>
      </c>
      <c r="B113" s="118" t="s">
        <v>2166</v>
      </c>
      <c r="C113" s="112">
        <v>840</v>
      </c>
      <c r="D113" s="106"/>
    </row>
    <row r="114" spans="1:4" s="225" customFormat="1" ht="9.75">
      <c r="A114" s="118" t="s">
        <v>2167</v>
      </c>
      <c r="B114" s="118" t="s">
        <v>2168</v>
      </c>
      <c r="C114" s="112">
        <v>191987</v>
      </c>
      <c r="D114" s="106"/>
    </row>
    <row r="115" spans="1:4" s="225" customFormat="1" ht="9.75">
      <c r="A115" s="118" t="s">
        <v>2169</v>
      </c>
      <c r="B115" s="118" t="s">
        <v>2170</v>
      </c>
      <c r="C115" s="112">
        <v>131</v>
      </c>
      <c r="D115" s="106"/>
    </row>
    <row r="116" spans="1:4" s="225" customFormat="1" ht="9.75">
      <c r="A116" s="118" t="s">
        <v>2171</v>
      </c>
      <c r="B116" s="118" t="s">
        <v>2172</v>
      </c>
      <c r="C116" s="112">
        <v>307657.18</v>
      </c>
      <c r="D116" s="106"/>
    </row>
    <row r="117" spans="1:4" s="225" customFormat="1" ht="9.75">
      <c r="A117" s="118" t="s">
        <v>2173</v>
      </c>
      <c r="B117" s="118" t="s">
        <v>2174</v>
      </c>
      <c r="C117" s="112">
        <v>543631</v>
      </c>
      <c r="D117" s="106"/>
    </row>
    <row r="118" spans="1:4" s="225" customFormat="1" ht="9.75">
      <c r="A118" s="118" t="s">
        <v>2175</v>
      </c>
      <c r="B118" s="118" t="s">
        <v>2176</v>
      </c>
      <c r="C118" s="112">
        <v>6193.92</v>
      </c>
      <c r="D118" s="106"/>
    </row>
    <row r="119" spans="1:4" s="225" customFormat="1" ht="9.75">
      <c r="A119" s="118" t="s">
        <v>2177</v>
      </c>
      <c r="B119" s="118" t="s">
        <v>2178</v>
      </c>
      <c r="C119" s="112">
        <v>3004371.72</v>
      </c>
      <c r="D119" s="106"/>
    </row>
    <row r="120" spans="1:4" s="225" customFormat="1" ht="9.75">
      <c r="A120" s="118" t="s">
        <v>2179</v>
      </c>
      <c r="B120" s="118" t="s">
        <v>2180</v>
      </c>
      <c r="C120" s="112">
        <v>27799</v>
      </c>
      <c r="D120" s="106"/>
    </row>
    <row r="121" spans="1:4" s="225" customFormat="1" ht="9.75">
      <c r="A121" s="118" t="s">
        <v>2181</v>
      </c>
      <c r="B121" s="118" t="s">
        <v>2182</v>
      </c>
      <c r="C121" s="112">
        <v>178895</v>
      </c>
      <c r="D121" s="106"/>
    </row>
    <row r="122" spans="1:4" s="225" customFormat="1" ht="9.75">
      <c r="A122" s="118" t="s">
        <v>2183</v>
      </c>
      <c r="B122" s="118" t="s">
        <v>2184</v>
      </c>
      <c r="C122" s="112">
        <v>223918</v>
      </c>
      <c r="D122" s="106"/>
    </row>
    <row r="123" spans="1:4" s="225" customFormat="1" ht="9.75">
      <c r="A123" s="118" t="s">
        <v>2185</v>
      </c>
      <c r="B123" s="118" t="s">
        <v>2186</v>
      </c>
      <c r="C123" s="112">
        <v>12998</v>
      </c>
      <c r="D123" s="106"/>
    </row>
    <row r="124" spans="1:4" s="225" customFormat="1" ht="9.75">
      <c r="A124" s="118" t="s">
        <v>2187</v>
      </c>
      <c r="B124" s="118" t="s">
        <v>2188</v>
      </c>
      <c r="C124" s="112">
        <v>311496.43</v>
      </c>
      <c r="D124" s="106"/>
    </row>
    <row r="125" spans="1:4" s="225" customFormat="1" ht="9.75">
      <c r="A125" s="118" t="s">
        <v>2189</v>
      </c>
      <c r="B125" s="118" t="s">
        <v>2190</v>
      </c>
      <c r="C125" s="112">
        <v>1215481.94</v>
      </c>
      <c r="D125" s="106"/>
    </row>
    <row r="126" spans="1:4" s="225" customFormat="1" ht="9.75">
      <c r="A126" s="118" t="s">
        <v>2191</v>
      </c>
      <c r="B126" s="118" t="s">
        <v>2192</v>
      </c>
      <c r="C126" s="112">
        <v>594852.96</v>
      </c>
      <c r="D126" s="106"/>
    </row>
    <row r="127" spans="1:4" s="225" customFormat="1" ht="9.75">
      <c r="A127" s="118" t="s">
        <v>2193</v>
      </c>
      <c r="B127" s="118" t="s">
        <v>2194</v>
      </c>
      <c r="C127" s="112">
        <v>550964.25</v>
      </c>
      <c r="D127" s="106"/>
    </row>
    <row r="128" spans="1:4" s="225" customFormat="1" ht="9.75">
      <c r="A128" s="118" t="s">
        <v>2195</v>
      </c>
      <c r="B128" s="118" t="s">
        <v>2196</v>
      </c>
      <c r="C128" s="112">
        <v>2260435.11</v>
      </c>
      <c r="D128" s="106"/>
    </row>
    <row r="129" spans="1:4" s="225" customFormat="1" ht="9.75">
      <c r="A129" s="118" t="s">
        <v>2197</v>
      </c>
      <c r="B129" s="118" t="s">
        <v>2198</v>
      </c>
      <c r="C129" s="112">
        <v>1061.01</v>
      </c>
      <c r="D129" s="106"/>
    </row>
    <row r="130" spans="1:4" s="225" customFormat="1" ht="9.75">
      <c r="A130" s="118" t="s">
        <v>2199</v>
      </c>
      <c r="B130" s="118" t="s">
        <v>2200</v>
      </c>
      <c r="C130" s="112">
        <v>11261342.8</v>
      </c>
      <c r="D130" s="106"/>
    </row>
    <row r="131" spans="1:4" s="225" customFormat="1" ht="9.75">
      <c r="A131" s="118" t="s">
        <v>2201</v>
      </c>
      <c r="B131" s="118" t="s">
        <v>2202</v>
      </c>
      <c r="C131" s="112">
        <v>42464</v>
      </c>
      <c r="D131" s="106"/>
    </row>
    <row r="132" spans="1:4" s="225" customFormat="1" ht="9.75">
      <c r="A132" s="118" t="s">
        <v>2203</v>
      </c>
      <c r="B132" s="118" t="s">
        <v>2204</v>
      </c>
      <c r="C132" s="112">
        <v>4935587.6</v>
      </c>
      <c r="D132" s="106"/>
    </row>
    <row r="133" spans="1:4" s="225" customFormat="1" ht="9.75">
      <c r="A133" s="118" t="s">
        <v>2205</v>
      </c>
      <c r="B133" s="118" t="s">
        <v>2206</v>
      </c>
      <c r="C133" s="112">
        <v>2630593.5</v>
      </c>
      <c r="D133" s="106"/>
    </row>
    <row r="134" spans="1:4" s="225" customFormat="1" ht="9.75">
      <c r="A134" s="118" t="s">
        <v>2207</v>
      </c>
      <c r="B134" s="118" t="s">
        <v>2208</v>
      </c>
      <c r="C134" s="112">
        <v>4841.2</v>
      </c>
      <c r="D134" s="106"/>
    </row>
    <row r="135" spans="1:4" s="225" customFormat="1" ht="9.75">
      <c r="A135" s="118" t="s">
        <v>2209</v>
      </c>
      <c r="B135" s="118" t="s">
        <v>2210</v>
      </c>
      <c r="C135" s="112">
        <v>28594</v>
      </c>
      <c r="D135" s="106"/>
    </row>
    <row r="136" spans="1:4" s="225" customFormat="1" ht="9.75">
      <c r="A136" s="118" t="s">
        <v>2211</v>
      </c>
      <c r="B136" s="118" t="s">
        <v>2212</v>
      </c>
      <c r="C136" s="112">
        <v>177453</v>
      </c>
      <c r="D136" s="106"/>
    </row>
    <row r="137" spans="1:4" s="225" customFormat="1" ht="9.75">
      <c r="A137" s="118" t="s">
        <v>2213</v>
      </c>
      <c r="B137" s="118" t="s">
        <v>2214</v>
      </c>
      <c r="C137" s="112">
        <v>8958.64</v>
      </c>
      <c r="D137" s="106"/>
    </row>
    <row r="138" spans="1:4" s="225" customFormat="1" ht="9.75">
      <c r="A138" s="118" t="s">
        <v>2215</v>
      </c>
      <c r="B138" s="118" t="s">
        <v>2216</v>
      </c>
      <c r="C138" s="112">
        <v>15000</v>
      </c>
      <c r="D138" s="106"/>
    </row>
    <row r="139" spans="1:4" s="225" customFormat="1" ht="9.75">
      <c r="A139" s="118" t="s">
        <v>2217</v>
      </c>
      <c r="B139" s="118" t="s">
        <v>2218</v>
      </c>
      <c r="C139" s="112">
        <v>210</v>
      </c>
      <c r="D139" s="106"/>
    </row>
    <row r="140" spans="1:4" s="225" customFormat="1" ht="9.75">
      <c r="A140" s="118" t="s">
        <v>2219</v>
      </c>
      <c r="B140" s="118" t="s">
        <v>2220</v>
      </c>
      <c r="C140" s="112">
        <v>420</v>
      </c>
      <c r="D140" s="106"/>
    </row>
    <row r="141" spans="1:4" s="225" customFormat="1" ht="9.75">
      <c r="A141" s="118" t="s">
        <v>2221</v>
      </c>
      <c r="B141" s="118" t="s">
        <v>2222</v>
      </c>
      <c r="C141" s="112">
        <v>4502289.56</v>
      </c>
      <c r="D141" s="106"/>
    </row>
    <row r="142" spans="1:4" s="225" customFormat="1" ht="9.75">
      <c r="A142" s="118" t="s">
        <v>2223</v>
      </c>
      <c r="B142" s="118" t="s">
        <v>2224</v>
      </c>
      <c r="C142" s="112">
        <v>517080.01</v>
      </c>
      <c r="D142" s="106"/>
    </row>
    <row r="143" spans="1:4" s="225" customFormat="1" ht="9.75">
      <c r="A143" s="118" t="s">
        <v>2225</v>
      </c>
      <c r="B143" s="118" t="s">
        <v>2226</v>
      </c>
      <c r="C143" s="112">
        <v>-4510</v>
      </c>
      <c r="D143" s="106"/>
    </row>
    <row r="144" spans="1:4" s="225" customFormat="1" ht="9.75">
      <c r="A144" s="118" t="s">
        <v>2227</v>
      </c>
      <c r="B144" s="118" t="s">
        <v>2228</v>
      </c>
      <c r="C144" s="112">
        <v>38562645.54</v>
      </c>
      <c r="D144" s="106"/>
    </row>
    <row r="145" spans="1:4" s="225" customFormat="1" ht="9.75">
      <c r="A145" s="118" t="s">
        <v>2229</v>
      </c>
      <c r="B145" s="118" t="s">
        <v>2230</v>
      </c>
      <c r="C145" s="112">
        <v>22000</v>
      </c>
      <c r="D145" s="106"/>
    </row>
    <row r="146" spans="1:4" s="225" customFormat="1" ht="9.75">
      <c r="A146" s="118" t="s">
        <v>2231</v>
      </c>
      <c r="B146" s="118" t="s">
        <v>2232</v>
      </c>
      <c r="C146" s="112">
        <v>73852.96</v>
      </c>
      <c r="D146" s="106"/>
    </row>
    <row r="147" spans="1:4" s="225" customFormat="1" ht="9.75">
      <c r="A147" s="118" t="s">
        <v>2233</v>
      </c>
      <c r="B147" s="118" t="s">
        <v>2234</v>
      </c>
      <c r="C147" s="112">
        <v>34110</v>
      </c>
      <c r="D147" s="106"/>
    </row>
    <row r="148" spans="1:4" s="225" customFormat="1" ht="9.75">
      <c r="A148" s="118" t="s">
        <v>2235</v>
      </c>
      <c r="B148" s="118" t="s">
        <v>2236</v>
      </c>
      <c r="C148" s="112">
        <v>168602</v>
      </c>
      <c r="D148" s="106"/>
    </row>
    <row r="149" spans="1:4" s="225" customFormat="1" ht="9.75">
      <c r="A149" s="118" t="s">
        <v>2237</v>
      </c>
      <c r="B149" s="118" t="s">
        <v>2238</v>
      </c>
      <c r="C149" s="112">
        <v>3.6</v>
      </c>
      <c r="D149" s="106"/>
    </row>
    <row r="150" spans="1:4" s="225" customFormat="1" ht="9.75">
      <c r="A150" s="118" t="s">
        <v>2239</v>
      </c>
      <c r="B150" s="118" t="s">
        <v>2240</v>
      </c>
      <c r="C150" s="112">
        <v>73208</v>
      </c>
      <c r="D150" s="106"/>
    </row>
    <row r="151" spans="1:4" s="225" customFormat="1" ht="9.75">
      <c r="A151" s="118" t="s">
        <v>2241</v>
      </c>
      <c r="B151" s="118" t="s">
        <v>2242</v>
      </c>
      <c r="C151" s="112">
        <v>2842591.95</v>
      </c>
      <c r="D151" s="106"/>
    </row>
    <row r="152" spans="1:4" s="225" customFormat="1" ht="9.75">
      <c r="A152" s="118" t="s">
        <v>2243</v>
      </c>
      <c r="B152" s="118" t="s">
        <v>2244</v>
      </c>
      <c r="C152" s="112">
        <v>261053.15</v>
      </c>
      <c r="D152" s="106"/>
    </row>
    <row r="153" spans="1:4" s="225" customFormat="1" ht="9.75">
      <c r="A153" s="118" t="s">
        <v>2245</v>
      </c>
      <c r="B153" s="118" t="s">
        <v>2246</v>
      </c>
      <c r="C153" s="112">
        <v>365.02</v>
      </c>
      <c r="D153" s="106"/>
    </row>
    <row r="154" spans="1:4" s="225" customFormat="1" ht="9.75">
      <c r="A154" s="118" t="s">
        <v>2247</v>
      </c>
      <c r="B154" s="118" t="s">
        <v>2248</v>
      </c>
      <c r="C154" s="112">
        <v>2946.2</v>
      </c>
      <c r="D154" s="106"/>
    </row>
    <row r="155" spans="1:4" s="225" customFormat="1" ht="9.75">
      <c r="A155" s="118" t="s">
        <v>2249</v>
      </c>
      <c r="B155" s="118" t="s">
        <v>2250</v>
      </c>
      <c r="C155" s="112">
        <v>5094740.78</v>
      </c>
      <c r="D155" s="106"/>
    </row>
    <row r="156" spans="1:4" s="225" customFormat="1" ht="9.75">
      <c r="A156" s="118" t="s">
        <v>2251</v>
      </c>
      <c r="B156" s="118" t="s">
        <v>2252</v>
      </c>
      <c r="C156" s="112">
        <v>2958929.07</v>
      </c>
      <c r="D156" s="106"/>
    </row>
    <row r="157" spans="1:4" s="225" customFormat="1" ht="9.75">
      <c r="A157" s="118" t="s">
        <v>2253</v>
      </c>
      <c r="B157" s="118" t="s">
        <v>2254</v>
      </c>
      <c r="C157" s="112">
        <v>5346656.11</v>
      </c>
      <c r="D157" s="106"/>
    </row>
    <row r="158" spans="1:4" s="225" customFormat="1" ht="9.75">
      <c r="A158" s="118" t="s">
        <v>2255</v>
      </c>
      <c r="B158" s="118" t="s">
        <v>2256</v>
      </c>
      <c r="C158" s="112">
        <v>8682.17</v>
      </c>
      <c r="D158" s="106"/>
    </row>
    <row r="159" spans="1:4" s="225" customFormat="1" ht="9.75">
      <c r="A159" s="118" t="s">
        <v>2257</v>
      </c>
      <c r="B159" s="118" t="s">
        <v>2258</v>
      </c>
      <c r="C159" s="112">
        <v>12175.96</v>
      </c>
      <c r="D159" s="106"/>
    </row>
    <row r="160" spans="1:4" s="225" customFormat="1" ht="9.75">
      <c r="A160" s="118" t="s">
        <v>2259</v>
      </c>
      <c r="B160" s="118" t="s">
        <v>2260</v>
      </c>
      <c r="C160" s="112">
        <v>33560871.61</v>
      </c>
      <c r="D160" s="106"/>
    </row>
    <row r="161" spans="1:4" s="225" customFormat="1" ht="9.75">
      <c r="A161" s="118" t="s">
        <v>2261</v>
      </c>
      <c r="B161" s="118" t="s">
        <v>2262</v>
      </c>
      <c r="C161" s="112">
        <v>5588756.56</v>
      </c>
      <c r="D161" s="106"/>
    </row>
    <row r="162" spans="1:4" s="225" customFormat="1" ht="9.75">
      <c r="A162" s="118" t="s">
        <v>2263</v>
      </c>
      <c r="B162" s="118" t="s">
        <v>2264</v>
      </c>
      <c r="C162" s="112">
        <v>75961.6</v>
      </c>
      <c r="D162" s="106"/>
    </row>
    <row r="163" spans="1:4" s="225" customFormat="1" ht="9.75">
      <c r="A163" s="118" t="s">
        <v>2265</v>
      </c>
      <c r="B163" s="118" t="s">
        <v>2266</v>
      </c>
      <c r="C163" s="112">
        <v>71670.24</v>
      </c>
      <c r="D163" s="106"/>
    </row>
    <row r="164" spans="1:4" s="225" customFormat="1" ht="9.75">
      <c r="A164" s="118" t="s">
        <v>2267</v>
      </c>
      <c r="B164" s="118" t="s">
        <v>2268</v>
      </c>
      <c r="C164" s="112">
        <v>43097.8</v>
      </c>
      <c r="D164" s="106"/>
    </row>
    <row r="165" spans="1:4" s="225" customFormat="1" ht="9.75">
      <c r="A165" s="118" t="s">
        <v>2269</v>
      </c>
      <c r="B165" s="118" t="s">
        <v>2270</v>
      </c>
      <c r="C165" s="112">
        <v>1537564.8</v>
      </c>
      <c r="D165" s="106"/>
    </row>
    <row r="166" spans="1:4" s="225" customFormat="1" ht="9.75">
      <c r="A166" s="118" t="s">
        <v>2271</v>
      </c>
      <c r="B166" s="118" t="s">
        <v>2272</v>
      </c>
      <c r="C166" s="112">
        <v>907637.03</v>
      </c>
      <c r="D166" s="106"/>
    </row>
    <row r="167" spans="1:4" s="225" customFormat="1" ht="9.75">
      <c r="A167" s="118" t="s">
        <v>2273</v>
      </c>
      <c r="B167" s="118" t="s">
        <v>2274</v>
      </c>
      <c r="C167" s="112">
        <v>499626.26</v>
      </c>
      <c r="D167" s="106"/>
    </row>
    <row r="168" spans="1:4" s="225" customFormat="1" ht="9.75">
      <c r="A168" s="118" t="s">
        <v>2275</v>
      </c>
      <c r="B168" s="118" t="s">
        <v>2276</v>
      </c>
      <c r="C168" s="112">
        <v>1092779.01</v>
      </c>
      <c r="D168" s="106"/>
    </row>
    <row r="169" spans="1:4" s="225" customFormat="1" ht="9.75">
      <c r="A169" s="118" t="s">
        <v>2277</v>
      </c>
      <c r="B169" s="118" t="s">
        <v>2278</v>
      </c>
      <c r="C169" s="112">
        <v>415033.52</v>
      </c>
      <c r="D169" s="106"/>
    </row>
    <row r="170" spans="1:4" s="225" customFormat="1" ht="9.75">
      <c r="A170" s="118" t="s">
        <v>2279</v>
      </c>
      <c r="B170" s="118" t="s">
        <v>2280</v>
      </c>
      <c r="C170" s="112">
        <v>1296791.71</v>
      </c>
      <c r="D170" s="106"/>
    </row>
    <row r="171" spans="1:4" s="225" customFormat="1" ht="9.75">
      <c r="A171" s="118" t="s">
        <v>2281</v>
      </c>
      <c r="B171" s="118" t="s">
        <v>2282</v>
      </c>
      <c r="C171" s="112">
        <v>381143.97</v>
      </c>
      <c r="D171" s="106"/>
    </row>
    <row r="172" spans="1:4" s="225" customFormat="1" ht="9.75">
      <c r="A172" s="118" t="s">
        <v>2283</v>
      </c>
      <c r="B172" s="118" t="s">
        <v>2284</v>
      </c>
      <c r="C172" s="112">
        <v>2074.6</v>
      </c>
      <c r="D172" s="106"/>
    </row>
    <row r="173" spans="1:4" s="225" customFormat="1" ht="9.75">
      <c r="A173" s="118" t="s">
        <v>2285</v>
      </c>
      <c r="B173" s="118" t="s">
        <v>2286</v>
      </c>
      <c r="C173" s="112">
        <v>9823.48</v>
      </c>
      <c r="D173" s="106"/>
    </row>
    <row r="174" spans="1:4" s="225" customFormat="1" ht="9.75">
      <c r="A174" s="118" t="s">
        <v>2287</v>
      </c>
      <c r="B174" s="118" t="s">
        <v>2288</v>
      </c>
      <c r="C174" s="112">
        <v>730.4</v>
      </c>
      <c r="D174" s="106"/>
    </row>
    <row r="175" spans="1:4" s="225" customFormat="1" ht="9.75">
      <c r="A175" s="118" t="s">
        <v>2289</v>
      </c>
      <c r="B175" s="118" t="s">
        <v>2290</v>
      </c>
      <c r="C175" s="112">
        <v>4556.9</v>
      </c>
      <c r="D175" s="106"/>
    </row>
    <row r="176" spans="1:4" s="225" customFormat="1" ht="9.75">
      <c r="A176" s="118" t="s">
        <v>2291</v>
      </c>
      <c r="B176" s="118" t="s">
        <v>2292</v>
      </c>
      <c r="C176" s="112">
        <v>2499234.67</v>
      </c>
      <c r="D176" s="106"/>
    </row>
    <row r="177" spans="1:4" s="225" customFormat="1" ht="9.75">
      <c r="A177" s="118" t="s">
        <v>2293</v>
      </c>
      <c r="B177" s="118" t="s">
        <v>2294</v>
      </c>
      <c r="C177" s="112">
        <v>279286.26</v>
      </c>
      <c r="D177" s="106"/>
    </row>
    <row r="178" spans="1:4" s="225" customFormat="1" ht="9.75">
      <c r="A178" s="118" t="s">
        <v>2295</v>
      </c>
      <c r="B178" s="118" t="s">
        <v>2296</v>
      </c>
      <c r="C178" s="112">
        <v>3348.08</v>
      </c>
      <c r="D178" s="106"/>
    </row>
    <row r="179" spans="1:4" s="225" customFormat="1" ht="9.75">
      <c r="A179" s="118" t="s">
        <v>2297</v>
      </c>
      <c r="B179" s="118" t="s">
        <v>2298</v>
      </c>
      <c r="C179" s="112">
        <v>3045271.44</v>
      </c>
      <c r="D179" s="106"/>
    </row>
    <row r="180" spans="1:4" s="225" customFormat="1" ht="9.75">
      <c r="A180" s="118" t="s">
        <v>2299</v>
      </c>
      <c r="B180" s="118" t="s">
        <v>2300</v>
      </c>
      <c r="C180" s="112">
        <v>78573.54</v>
      </c>
      <c r="D180" s="106"/>
    </row>
    <row r="181" spans="1:4" s="225" customFormat="1" ht="9.75">
      <c r="A181" s="118" t="s">
        <v>2301</v>
      </c>
      <c r="B181" s="118" t="s">
        <v>2302</v>
      </c>
      <c r="C181" s="112">
        <v>2004.02</v>
      </c>
      <c r="D181" s="106"/>
    </row>
    <row r="182" spans="1:4" s="225" customFormat="1" ht="9.75">
      <c r="A182" s="118" t="s">
        <v>2303</v>
      </c>
      <c r="B182" s="118" t="s">
        <v>2304</v>
      </c>
      <c r="C182" s="112">
        <v>154731.53</v>
      </c>
      <c r="D182" s="106"/>
    </row>
    <row r="183" spans="1:4" s="225" customFormat="1" ht="9.75">
      <c r="A183" s="118" t="s">
        <v>2305</v>
      </c>
      <c r="B183" s="118" t="s">
        <v>2306</v>
      </c>
      <c r="C183" s="112">
        <v>4121.8</v>
      </c>
      <c r="D183" s="106"/>
    </row>
    <row r="184" spans="1:4" s="225" customFormat="1" ht="9.75">
      <c r="A184" s="118" t="s">
        <v>2307</v>
      </c>
      <c r="B184" s="118" t="s">
        <v>2308</v>
      </c>
      <c r="C184" s="112">
        <v>140850.91</v>
      </c>
      <c r="D184" s="106"/>
    </row>
    <row r="185" spans="1:4" s="225" customFormat="1" ht="9.75">
      <c r="A185" s="118" t="s">
        <v>2309</v>
      </c>
      <c r="B185" s="118" t="s">
        <v>2310</v>
      </c>
      <c r="C185" s="112">
        <v>247436.74</v>
      </c>
      <c r="D185" s="106"/>
    </row>
    <row r="186" spans="1:4" s="225" customFormat="1" ht="9.75">
      <c r="A186" s="118" t="s">
        <v>2311</v>
      </c>
      <c r="B186" s="118" t="s">
        <v>2312</v>
      </c>
      <c r="C186" s="112">
        <v>119186.49</v>
      </c>
      <c r="D186" s="106"/>
    </row>
    <row r="187" spans="1:4" s="225" customFormat="1" ht="9.75">
      <c r="A187" s="118" t="s">
        <v>2313</v>
      </c>
      <c r="B187" s="118" t="s">
        <v>2314</v>
      </c>
      <c r="C187" s="112">
        <v>268591.23</v>
      </c>
      <c r="D187" s="106"/>
    </row>
    <row r="188" spans="1:4" s="225" customFormat="1" ht="9.75">
      <c r="A188" s="118" t="s">
        <v>2315</v>
      </c>
      <c r="B188" s="118" t="s">
        <v>2316</v>
      </c>
      <c r="C188" s="112">
        <v>-16985.81</v>
      </c>
      <c r="D188" s="106"/>
    </row>
    <row r="189" spans="1:4" s="225" customFormat="1" ht="9.75">
      <c r="A189" s="118" t="s">
        <v>2317</v>
      </c>
      <c r="B189" s="118" t="s">
        <v>2318</v>
      </c>
      <c r="C189" s="112">
        <v>219.12</v>
      </c>
      <c r="D189" s="106"/>
    </row>
    <row r="190" spans="1:4" s="225" customFormat="1" ht="9.75">
      <c r="A190" s="118" t="s">
        <v>2319</v>
      </c>
      <c r="B190" s="118" t="s">
        <v>2320</v>
      </c>
      <c r="C190" s="112">
        <v>6936.96</v>
      </c>
      <c r="D190" s="106"/>
    </row>
    <row r="191" spans="1:4" s="225" customFormat="1" ht="9.75">
      <c r="A191" s="118" t="s">
        <v>2321</v>
      </c>
      <c r="B191" s="118" t="s">
        <v>2322</v>
      </c>
      <c r="C191" s="112">
        <v>537080.41</v>
      </c>
      <c r="D191" s="106"/>
    </row>
    <row r="192" spans="1:4" s="225" customFormat="1" ht="9.75">
      <c r="A192" s="118" t="s">
        <v>2323</v>
      </c>
      <c r="B192" s="118" t="s">
        <v>2324</v>
      </c>
      <c r="C192" s="112">
        <v>39870</v>
      </c>
      <c r="D192" s="106"/>
    </row>
    <row r="193" spans="1:4" s="225" customFormat="1" ht="9.75">
      <c r="A193" s="118" t="s">
        <v>2325</v>
      </c>
      <c r="B193" s="118" t="s">
        <v>2326</v>
      </c>
      <c r="C193" s="112">
        <v>1702741.82</v>
      </c>
      <c r="D193" s="106"/>
    </row>
    <row r="194" spans="1:4" s="225" customFormat="1" ht="9.75">
      <c r="A194" s="118" t="s">
        <v>2327</v>
      </c>
      <c r="B194" s="118" t="s">
        <v>2328</v>
      </c>
      <c r="C194" s="112">
        <v>527777.29</v>
      </c>
      <c r="D194" s="106"/>
    </row>
    <row r="195" spans="1:4" s="225" customFormat="1" ht="9.75">
      <c r="A195" s="118" t="s">
        <v>2329</v>
      </c>
      <c r="B195" s="118" t="s">
        <v>2330</v>
      </c>
      <c r="C195" s="112">
        <v>18275</v>
      </c>
      <c r="D195" s="106"/>
    </row>
    <row r="196" spans="1:4" s="225" customFormat="1" ht="9.75">
      <c r="A196" s="118" t="s">
        <v>2331</v>
      </c>
      <c r="B196" s="118" t="s">
        <v>2332</v>
      </c>
      <c r="C196" s="112">
        <v>179508.64</v>
      </c>
      <c r="D196" s="106"/>
    </row>
    <row r="197" spans="1:4" s="225" customFormat="1" ht="9.75">
      <c r="A197" s="118" t="s">
        <v>2333</v>
      </c>
      <c r="B197" s="118" t="s">
        <v>2334</v>
      </c>
      <c r="C197" s="112">
        <v>307068.97</v>
      </c>
      <c r="D197" s="106"/>
    </row>
    <row r="198" spans="1:4" s="225" customFormat="1" ht="9.75">
      <c r="A198" s="118" t="s">
        <v>2335</v>
      </c>
      <c r="B198" s="118" t="s">
        <v>2336</v>
      </c>
      <c r="C198" s="112">
        <v>584333.5</v>
      </c>
      <c r="D198" s="106"/>
    </row>
    <row r="199" spans="1:4" s="225" customFormat="1" ht="9.75">
      <c r="A199" s="118" t="s">
        <v>2337</v>
      </c>
      <c r="B199" s="118" t="s">
        <v>2338</v>
      </c>
      <c r="C199" s="112">
        <v>132362.76</v>
      </c>
      <c r="D199" s="106"/>
    </row>
    <row r="200" spans="1:4" s="225" customFormat="1" ht="9.75">
      <c r="A200" s="118" t="s">
        <v>2339</v>
      </c>
      <c r="B200" s="118" t="s">
        <v>2340</v>
      </c>
      <c r="C200" s="112">
        <v>17772.52</v>
      </c>
      <c r="D200" s="106"/>
    </row>
    <row r="201" spans="1:4" s="225" customFormat="1" ht="9.75">
      <c r="A201" s="118" t="s">
        <v>2341</v>
      </c>
      <c r="B201" s="118" t="s">
        <v>2342</v>
      </c>
      <c r="C201" s="112">
        <v>1368848.11</v>
      </c>
      <c r="D201" s="106"/>
    </row>
    <row r="202" spans="1:4" s="225" customFormat="1" ht="9.75">
      <c r="A202" s="118" t="s">
        <v>2343</v>
      </c>
      <c r="B202" s="118" t="s">
        <v>2344</v>
      </c>
      <c r="C202" s="112">
        <v>-2788.59</v>
      </c>
      <c r="D202" s="106"/>
    </row>
    <row r="203" spans="1:4" s="225" customFormat="1" ht="9.75">
      <c r="A203" s="118" t="s">
        <v>2345</v>
      </c>
      <c r="B203" s="118" t="s">
        <v>2346</v>
      </c>
      <c r="C203" s="112">
        <v>1623</v>
      </c>
      <c r="D203" s="106"/>
    </row>
    <row r="204" spans="1:4" s="225" customFormat="1" ht="9.75">
      <c r="A204" s="118" t="s">
        <v>2347</v>
      </c>
      <c r="B204" s="118" t="s">
        <v>2348</v>
      </c>
      <c r="C204" s="112">
        <v>41613.48</v>
      </c>
      <c r="D204" s="106"/>
    </row>
    <row r="205" spans="1:4" s="225" customFormat="1" ht="9.75">
      <c r="A205" s="118" t="s">
        <v>2349</v>
      </c>
      <c r="B205" s="118" t="s">
        <v>2350</v>
      </c>
      <c r="C205" s="112">
        <v>48500.49</v>
      </c>
      <c r="D205" s="106"/>
    </row>
    <row r="206" spans="1:4" s="225" customFormat="1" ht="9.75">
      <c r="A206" s="118" t="s">
        <v>2351</v>
      </c>
      <c r="B206" s="118" t="s">
        <v>2352</v>
      </c>
      <c r="C206" s="112">
        <v>56586439.97</v>
      </c>
      <c r="D206" s="106"/>
    </row>
    <row r="207" spans="1:4" s="225" customFormat="1" ht="9.75">
      <c r="A207" s="118" t="s">
        <v>2353</v>
      </c>
      <c r="B207" s="118" t="s">
        <v>2354</v>
      </c>
      <c r="C207" s="112">
        <v>31804119.61</v>
      </c>
      <c r="D207" s="106"/>
    </row>
    <row r="208" spans="1:4" s="17" customFormat="1" ht="9.75">
      <c r="A208" s="119"/>
      <c r="B208" s="119" t="s">
        <v>202</v>
      </c>
      <c r="C208" s="113">
        <f>SUM(C8:C207)</f>
        <v>1462496490.82</v>
      </c>
      <c r="D208" s="110"/>
    </row>
    <row r="209" spans="1:4" s="17" customFormat="1" ht="9.75">
      <c r="A209" s="120"/>
      <c r="B209" s="120"/>
      <c r="C209" s="21"/>
      <c r="D209" s="21"/>
    </row>
    <row r="210" spans="1:4" s="17" customFormat="1" ht="9.75">
      <c r="A210" s="120"/>
      <c r="B210" s="120"/>
      <c r="C210" s="21"/>
      <c r="D210" s="21"/>
    </row>
    <row r="211" spans="1:4" ht="21.75" customHeight="1">
      <c r="A211" s="49" t="s">
        <v>200</v>
      </c>
      <c r="B211" s="49"/>
      <c r="C211" s="226"/>
      <c r="D211" s="220" t="s">
        <v>96</v>
      </c>
    </row>
    <row r="212" spans="1:4" ht="9.75">
      <c r="A212" s="61"/>
      <c r="B212" s="61"/>
      <c r="C212" s="62"/>
      <c r="D212" s="78"/>
    </row>
    <row r="213" spans="1:4" ht="15" customHeight="1">
      <c r="A213" s="14" t="s">
        <v>44</v>
      </c>
      <c r="B213" s="15" t="s">
        <v>45</v>
      </c>
      <c r="C213" s="16" t="s">
        <v>46</v>
      </c>
      <c r="D213" s="16" t="s">
        <v>53</v>
      </c>
    </row>
    <row r="214" spans="1:4" ht="9.75">
      <c r="A214" s="118" t="s">
        <v>2355</v>
      </c>
      <c r="B214" s="118" t="s">
        <v>2356</v>
      </c>
      <c r="C214" s="112">
        <v>1474956907.74</v>
      </c>
      <c r="D214" s="106"/>
    </row>
    <row r="215" spans="1:4" ht="9.75">
      <c r="A215" s="118" t="s">
        <v>2357</v>
      </c>
      <c r="B215" s="118" t="s">
        <v>2358</v>
      </c>
      <c r="C215" s="112">
        <v>118695447.71</v>
      </c>
      <c r="D215" s="106"/>
    </row>
    <row r="216" spans="1:4" ht="9.75">
      <c r="A216" s="118" t="s">
        <v>2359</v>
      </c>
      <c r="B216" s="118" t="s">
        <v>2360</v>
      </c>
      <c r="C216" s="112">
        <v>51444664.16</v>
      </c>
      <c r="D216" s="106"/>
    </row>
    <row r="217" spans="1:4" ht="9.75">
      <c r="A217" s="118" t="s">
        <v>2361</v>
      </c>
      <c r="B217" s="118" t="s">
        <v>2362</v>
      </c>
      <c r="C217" s="112">
        <v>264871.62</v>
      </c>
      <c r="D217" s="106"/>
    </row>
    <row r="218" spans="1:4" ht="9.75">
      <c r="A218" s="118" t="s">
        <v>2363</v>
      </c>
      <c r="B218" s="118" t="s">
        <v>2364</v>
      </c>
      <c r="C218" s="112">
        <v>686382.66</v>
      </c>
      <c r="D218" s="106"/>
    </row>
    <row r="219" spans="1:4" ht="9.75">
      <c r="A219" s="118" t="s">
        <v>2365</v>
      </c>
      <c r="B219" s="118" t="s">
        <v>2366</v>
      </c>
      <c r="C219" s="112">
        <v>1589995.7</v>
      </c>
      <c r="D219" s="106"/>
    </row>
    <row r="220" spans="1:4" ht="9.75">
      <c r="A220" s="118" t="s">
        <v>2367</v>
      </c>
      <c r="B220" s="118" t="s">
        <v>2368</v>
      </c>
      <c r="C220" s="112">
        <v>27073590.66</v>
      </c>
      <c r="D220" s="106"/>
    </row>
    <row r="221" spans="1:4" ht="9.75">
      <c r="A221" s="118" t="s">
        <v>2369</v>
      </c>
      <c r="B221" s="118" t="s">
        <v>2370</v>
      </c>
      <c r="C221" s="112">
        <v>17449265.96</v>
      </c>
      <c r="D221" s="106"/>
    </row>
    <row r="222" spans="1:4" ht="9.75">
      <c r="A222" s="118" t="s">
        <v>2371</v>
      </c>
      <c r="B222" s="118" t="s">
        <v>2372</v>
      </c>
      <c r="C222" s="112">
        <v>213650605</v>
      </c>
      <c r="D222" s="106"/>
    </row>
    <row r="223" spans="1:4" ht="9.75">
      <c r="A223" s="118" t="s">
        <v>2373</v>
      </c>
      <c r="B223" s="118" t="s">
        <v>2374</v>
      </c>
      <c r="C223" s="112">
        <v>204867426</v>
      </c>
      <c r="D223" s="106"/>
    </row>
    <row r="224" spans="1:4" ht="9.75">
      <c r="A224" s="118" t="s">
        <v>2375</v>
      </c>
      <c r="B224" s="118" t="s">
        <v>2376</v>
      </c>
      <c r="C224" s="112">
        <v>10834872.86</v>
      </c>
      <c r="D224" s="106"/>
    </row>
    <row r="225" spans="1:4" ht="9.75">
      <c r="A225" s="118" t="s">
        <v>2377</v>
      </c>
      <c r="B225" s="118" t="s">
        <v>2378</v>
      </c>
      <c r="C225" s="112">
        <v>774682359</v>
      </c>
      <c r="D225" s="106"/>
    </row>
    <row r="226" spans="1:4" ht="9.75">
      <c r="A226" s="118" t="s">
        <v>2379</v>
      </c>
      <c r="B226" s="118" t="s">
        <v>2380</v>
      </c>
      <c r="C226" s="112">
        <v>2714518.35</v>
      </c>
      <c r="D226" s="106"/>
    </row>
    <row r="227" spans="1:4" ht="9.75">
      <c r="A227" s="118" t="s">
        <v>2381</v>
      </c>
      <c r="B227" s="118" t="s">
        <v>2382</v>
      </c>
      <c r="C227" s="112">
        <v>306835715.64</v>
      </c>
      <c r="D227" s="106"/>
    </row>
    <row r="228" spans="1:4" ht="9.75">
      <c r="A228" s="118" t="s">
        <v>2383</v>
      </c>
      <c r="B228" s="118" t="s">
        <v>2384</v>
      </c>
      <c r="C228" s="112">
        <v>3993858.01</v>
      </c>
      <c r="D228" s="106"/>
    </row>
    <row r="229" spans="1:4" ht="9.75">
      <c r="A229" s="118" t="s">
        <v>2385</v>
      </c>
      <c r="B229" s="118" t="s">
        <v>2386</v>
      </c>
      <c r="C229" s="112">
        <v>238472935.05</v>
      </c>
      <c r="D229" s="106"/>
    </row>
    <row r="230" spans="1:4" ht="9.75">
      <c r="A230" s="118" t="s">
        <v>2387</v>
      </c>
      <c r="B230" s="118" t="s">
        <v>2388</v>
      </c>
      <c r="C230" s="112">
        <v>4438149.6</v>
      </c>
      <c r="D230" s="106"/>
    </row>
    <row r="231" spans="1:4" ht="9.75">
      <c r="A231" s="119"/>
      <c r="B231" s="119" t="s">
        <v>206</v>
      </c>
      <c r="C231" s="113">
        <f>SUM(C214:C230)</f>
        <v>3452651565.7200003</v>
      </c>
      <c r="D231" s="110"/>
    </row>
    <row r="232" spans="1:4" ht="9.75">
      <c r="A232" s="121"/>
      <c r="B232" s="121"/>
      <c r="C232" s="104"/>
      <c r="D232" s="104"/>
    </row>
    <row r="233" spans="1:4" ht="9.75">
      <c r="A233" s="121"/>
      <c r="B233" s="121"/>
      <c r="C233" s="104"/>
      <c r="D233" s="104"/>
    </row>
    <row r="234" spans="1:4" ht="9.75">
      <c r="A234" s="121"/>
      <c r="B234" s="121"/>
      <c r="C234" s="104"/>
      <c r="D234" s="104"/>
    </row>
    <row r="235" spans="1:4" ht="9.75">
      <c r="A235" s="121"/>
      <c r="B235" s="121"/>
      <c r="C235" s="104"/>
      <c r="D235" s="104"/>
    </row>
    <row r="236" spans="1:4" ht="9.75">
      <c r="A236" s="121"/>
      <c r="B236" s="121"/>
      <c r="C236" s="104"/>
      <c r="D236" s="104"/>
    </row>
    <row r="237" spans="1:4" ht="9.75">
      <c r="A237" s="121"/>
      <c r="B237" s="121"/>
      <c r="C237" s="104"/>
      <c r="D237" s="104"/>
    </row>
    <row r="238" spans="1:4" ht="9.75">
      <c r="A238" s="121"/>
      <c r="B238" s="121"/>
      <c r="C238" s="104"/>
      <c r="D238" s="104"/>
    </row>
    <row r="239" spans="1:4" ht="9.75">
      <c r="A239" s="121"/>
      <c r="B239" s="121"/>
      <c r="C239" s="104"/>
      <c r="D239" s="104"/>
    </row>
    <row r="240" spans="1:4" ht="9.75">
      <c r="A240" s="121"/>
      <c r="B240" s="121"/>
      <c r="C240" s="104"/>
      <c r="D240" s="104"/>
    </row>
    <row r="241" spans="1:4" ht="9.75">
      <c r="A241" s="121"/>
      <c r="B241" s="121"/>
      <c r="C241" s="104"/>
      <c r="D241" s="104"/>
    </row>
    <row r="242" spans="1:4" ht="9.75">
      <c r="A242" s="121"/>
      <c r="B242" s="121"/>
      <c r="C242" s="104"/>
      <c r="D242" s="104"/>
    </row>
    <row r="243" spans="1:4" ht="9.75">
      <c r="A243" s="121"/>
      <c r="B243" s="121"/>
      <c r="C243" s="104"/>
      <c r="D243" s="104"/>
    </row>
    <row r="244" spans="1:4" ht="9.75">
      <c r="A244" s="121"/>
      <c r="B244" s="121"/>
      <c r="C244" s="104"/>
      <c r="D244" s="104"/>
    </row>
    <row r="245" spans="1:4" ht="9.75">
      <c r="A245" s="121"/>
      <c r="B245" s="121"/>
      <c r="C245" s="104"/>
      <c r="D245" s="104"/>
    </row>
    <row r="246" spans="1:4" ht="9.75">
      <c r="A246" s="121"/>
      <c r="B246" s="121"/>
      <c r="C246" s="104"/>
      <c r="D246" s="104"/>
    </row>
    <row r="247" spans="1:4" ht="9.75">
      <c r="A247" s="121"/>
      <c r="B247" s="121"/>
      <c r="C247" s="104"/>
      <c r="D247" s="104"/>
    </row>
    <row r="248" spans="1:4" ht="9.75">
      <c r="A248" s="121"/>
      <c r="B248" s="121"/>
      <c r="C248" s="104"/>
      <c r="D248" s="104"/>
    </row>
  </sheetData>
  <sheetProtection/>
  <dataValidations count="4">
    <dataValidation allowBlank="1" showInputMessage="1" showErrorMessage="1" prompt="Características cualitativas significativas que les impacten financieramente." sqref="D7 D213"/>
    <dataValidation allowBlank="1" showInputMessage="1" showErrorMessage="1" prompt="Corresponde al nombre o descripción de la cuenta de acuerdo al Plan de Cuentas emitido por el CONAC." sqref="B7 B213"/>
    <dataValidation allowBlank="1" showInputMessage="1" showErrorMessage="1" prompt="Corresponde al número de la cuenta de acuerdo al Plan de Cuentas emitido por el CONAC (DOF 23/12/2015)." sqref="A7 A213"/>
    <dataValidation allowBlank="1" showInputMessage="1" showErrorMessage="1" prompt="Saldo final de la Información Financiera Trimestral que se presenta (trimestral: 1er, 2do, 3ro. o 4to.)." sqref="C7 C213"/>
  </dataValidations>
  <printOptions/>
  <pageMargins left="0.7086614173228347" right="0.7086614173228347" top="0.984251968503937" bottom="0.984251968503937" header="0.31496062992125984" footer="0.31496062992125984"/>
  <pageSetup fitToHeight="3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BreakPreview"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5" width="19.140625" style="8" customWidth="1"/>
    <col min="6" max="6" width="11.421875" style="8" customWidth="1"/>
    <col min="7" max="16384" width="11.421875" style="8" customWidth="1"/>
  </cols>
  <sheetData>
    <row r="1" spans="1:5" ht="9.75">
      <c r="A1" s="57" t="s">
        <v>42</v>
      </c>
      <c r="B1" s="57"/>
      <c r="C1" s="6"/>
      <c r="E1" s="7"/>
    </row>
    <row r="2" spans="1:3" ht="9.75">
      <c r="A2" s="57" t="s">
        <v>0</v>
      </c>
      <c r="B2" s="57"/>
      <c r="C2" s="6"/>
    </row>
    <row r="3" spans="1:5" ht="9.75">
      <c r="A3" s="32"/>
      <c r="B3" s="32"/>
      <c r="C3" s="58"/>
      <c r="D3" s="32"/>
      <c r="E3" s="32"/>
    </row>
    <row r="4" spans="1:5" ht="9.75">
      <c r="A4" s="32"/>
      <c r="B4" s="32"/>
      <c r="C4" s="58"/>
      <c r="D4" s="32"/>
      <c r="E4" s="32"/>
    </row>
    <row r="5" spans="1:5" ht="11.25" customHeight="1">
      <c r="A5" s="49" t="s">
        <v>116</v>
      </c>
      <c r="B5" s="49"/>
      <c r="C5" s="58"/>
      <c r="E5" s="12" t="s">
        <v>213</v>
      </c>
    </row>
    <row r="6" spans="1:5" ht="9.75">
      <c r="A6" s="61"/>
      <c r="B6" s="61"/>
      <c r="C6" s="62"/>
      <c r="D6" s="61"/>
      <c r="E6" s="78"/>
    </row>
    <row r="7" spans="1:5" ht="15" customHeight="1">
      <c r="A7" s="14" t="s">
        <v>44</v>
      </c>
      <c r="B7" s="15" t="s">
        <v>45</v>
      </c>
      <c r="C7" s="16" t="s">
        <v>46</v>
      </c>
      <c r="D7" s="20" t="s">
        <v>74</v>
      </c>
      <c r="E7" s="16" t="s">
        <v>53</v>
      </c>
    </row>
    <row r="8" spans="1:5" ht="9.75">
      <c r="A8" s="79" t="s">
        <v>2389</v>
      </c>
      <c r="B8" s="79" t="s">
        <v>2390</v>
      </c>
      <c r="C8" s="80">
        <v>207270948.19</v>
      </c>
      <c r="D8" s="39"/>
      <c r="E8" s="39"/>
    </row>
    <row r="9" spans="1:5" s="225" customFormat="1" ht="9.75">
      <c r="A9" s="79" t="s">
        <v>2391</v>
      </c>
      <c r="B9" s="79" t="s">
        <v>2392</v>
      </c>
      <c r="C9" s="80">
        <v>71774966</v>
      </c>
      <c r="D9" s="39"/>
      <c r="E9" s="39"/>
    </row>
    <row r="10" spans="1:5" s="225" customFormat="1" ht="9.75">
      <c r="A10" s="79" t="s">
        <v>2393</v>
      </c>
      <c r="B10" s="79" t="s">
        <v>2394</v>
      </c>
      <c r="C10" s="80">
        <v>371044.85</v>
      </c>
      <c r="D10" s="39"/>
      <c r="E10" s="39"/>
    </row>
    <row r="11" spans="1:5" ht="9.75">
      <c r="A11" s="23"/>
      <c r="B11" s="119" t="s">
        <v>207</v>
      </c>
      <c r="C11" s="24">
        <f>SUM(C8:C10)</f>
        <v>279416959.04</v>
      </c>
      <c r="D11" s="63"/>
      <c r="E11" s="63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60" customWidth="1"/>
  </cols>
  <sheetData>
    <row r="72" ht="9.75" hidden="1">
      <c r="A72" s="161" t="s">
        <v>126</v>
      </c>
    </row>
  </sheetData>
  <sheetProtection password="E841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="90" zoomScaleSheetLayoutView="90" zoomScalePageLayoutView="0" workbookViewId="0" topLeftCell="A1">
      <selection activeCell="A1" sqref="A1:E158"/>
    </sheetView>
  </sheetViews>
  <sheetFormatPr defaultColWidth="11.421875" defaultRowHeight="15"/>
  <cols>
    <col min="1" max="1" width="20.7109375" style="121" customWidth="1"/>
    <col min="2" max="2" width="50.7109375" style="121" customWidth="1"/>
    <col min="3" max="3" width="17.7109375" style="104" customWidth="1"/>
    <col min="4" max="4" width="17.7109375" style="148" customWidth="1"/>
    <col min="5" max="5" width="17.7109375" style="149" customWidth="1"/>
    <col min="6" max="8" width="11.421875" style="121" customWidth="1"/>
    <col min="9" max="16384" width="11.421875" style="8" customWidth="1"/>
  </cols>
  <sheetData>
    <row r="1" spans="1:5" s="32" customFormat="1" ht="11.25" customHeight="1">
      <c r="A1" s="57" t="s">
        <v>42</v>
      </c>
      <c r="B1" s="57"/>
      <c r="C1" s="58"/>
      <c r="D1" s="81"/>
      <c r="E1" s="7"/>
    </row>
    <row r="2" spans="1:5" s="32" customFormat="1" ht="11.25" customHeight="1">
      <c r="A2" s="57" t="s">
        <v>0</v>
      </c>
      <c r="B2" s="57"/>
      <c r="C2" s="58"/>
      <c r="D2" s="81"/>
      <c r="E2" s="82"/>
    </row>
    <row r="3" spans="3:5" s="32" customFormat="1" ht="10.5" customHeight="1">
      <c r="C3" s="58"/>
      <c r="D3" s="81"/>
      <c r="E3" s="82"/>
    </row>
    <row r="4" spans="3:5" s="32" customFormat="1" ht="10.5" customHeight="1">
      <c r="C4" s="58"/>
      <c r="D4" s="81"/>
      <c r="E4" s="82"/>
    </row>
    <row r="5" spans="1:5" s="32" customFormat="1" ht="11.25" customHeight="1">
      <c r="A5" s="10" t="s">
        <v>175</v>
      </c>
      <c r="B5" s="10"/>
      <c r="C5" s="58"/>
      <c r="D5" s="83"/>
      <c r="E5" s="84" t="s">
        <v>212</v>
      </c>
    </row>
    <row r="6" spans="1:8" ht="11.25" customHeight="1">
      <c r="A6" s="13"/>
      <c r="B6" s="13"/>
      <c r="C6" s="4"/>
      <c r="D6" s="85"/>
      <c r="E6" s="3"/>
      <c r="F6" s="8"/>
      <c r="G6" s="8"/>
      <c r="H6" s="8"/>
    </row>
    <row r="7" spans="1:8" ht="15" customHeight="1">
      <c r="A7" s="14" t="s">
        <v>44</v>
      </c>
      <c r="B7" s="15" t="s">
        <v>45</v>
      </c>
      <c r="C7" s="16" t="s">
        <v>46</v>
      </c>
      <c r="D7" s="158" t="s">
        <v>97</v>
      </c>
      <c r="E7" s="86" t="s">
        <v>98</v>
      </c>
      <c r="F7" s="8"/>
      <c r="G7" s="8"/>
      <c r="H7" s="8"/>
    </row>
    <row r="8" spans="1:5" ht="9.75">
      <c r="A8" s="118" t="s">
        <v>2395</v>
      </c>
      <c r="B8" s="118" t="s">
        <v>2396</v>
      </c>
      <c r="C8" s="125">
        <v>12242703.7</v>
      </c>
      <c r="D8" s="150">
        <v>0.0031765568982824043</v>
      </c>
      <c r="E8" s="151"/>
    </row>
    <row r="9" spans="1:5" ht="9.75">
      <c r="A9" s="118" t="s">
        <v>2397</v>
      </c>
      <c r="B9" s="118" t="s">
        <v>1017</v>
      </c>
      <c r="C9" s="125">
        <v>713898320.95</v>
      </c>
      <c r="D9" s="150">
        <v>0.18523184842625479</v>
      </c>
      <c r="E9" s="151"/>
    </row>
    <row r="10" spans="1:8" s="225" customFormat="1" ht="9.75">
      <c r="A10" s="118" t="s">
        <v>2398</v>
      </c>
      <c r="B10" s="118" t="s">
        <v>2399</v>
      </c>
      <c r="C10" s="125">
        <v>1269079.63</v>
      </c>
      <c r="D10" s="150">
        <v>0.000329282138319347</v>
      </c>
      <c r="E10" s="151"/>
      <c r="F10" s="121"/>
      <c r="G10" s="121"/>
      <c r="H10" s="121"/>
    </row>
    <row r="11" spans="1:8" s="225" customFormat="1" ht="9.75">
      <c r="A11" s="118" t="s">
        <v>2400</v>
      </c>
      <c r="B11" s="118" t="s">
        <v>2401</v>
      </c>
      <c r="C11" s="125">
        <v>14867140.77</v>
      </c>
      <c r="D11" s="150">
        <v>0.003857507273550946</v>
      </c>
      <c r="E11" s="151"/>
      <c r="F11" s="121"/>
      <c r="G11" s="121"/>
      <c r="H11" s="121"/>
    </row>
    <row r="12" spans="1:8" s="225" customFormat="1" ht="9.75">
      <c r="A12" s="118" t="s">
        <v>2402</v>
      </c>
      <c r="B12" s="118" t="s">
        <v>2403</v>
      </c>
      <c r="C12" s="125">
        <v>138753100.74</v>
      </c>
      <c r="D12" s="150">
        <v>0.03600161615556541</v>
      </c>
      <c r="E12" s="151"/>
      <c r="F12" s="121"/>
      <c r="G12" s="121"/>
      <c r="H12" s="121"/>
    </row>
    <row r="13" spans="1:8" s="225" customFormat="1" ht="9.75">
      <c r="A13" s="118" t="s">
        <v>2404</v>
      </c>
      <c r="B13" s="118" t="s">
        <v>2405</v>
      </c>
      <c r="C13" s="125">
        <v>3601603.09</v>
      </c>
      <c r="D13" s="150">
        <v>0.0009344910585735015</v>
      </c>
      <c r="E13" s="151"/>
      <c r="F13" s="121"/>
      <c r="G13" s="121"/>
      <c r="H13" s="121"/>
    </row>
    <row r="14" spans="1:8" s="225" customFormat="1" ht="9.75">
      <c r="A14" s="118" t="s">
        <v>2406</v>
      </c>
      <c r="B14" s="118" t="s">
        <v>2407</v>
      </c>
      <c r="C14" s="125">
        <v>35319531.39</v>
      </c>
      <c r="D14" s="150">
        <v>0.009164193125167803</v>
      </c>
      <c r="E14" s="151"/>
      <c r="F14" s="121"/>
      <c r="G14" s="121"/>
      <c r="H14" s="121"/>
    </row>
    <row r="15" spans="1:8" s="225" customFormat="1" ht="9.75">
      <c r="A15" s="118" t="s">
        <v>2408</v>
      </c>
      <c r="B15" s="118" t="s">
        <v>2409</v>
      </c>
      <c r="C15" s="125">
        <v>208541842.59</v>
      </c>
      <c r="D15" s="150">
        <v>0.054109373623065615</v>
      </c>
      <c r="E15" s="151"/>
      <c r="F15" s="121"/>
      <c r="G15" s="121"/>
      <c r="H15" s="121"/>
    </row>
    <row r="16" spans="1:8" s="225" customFormat="1" ht="9.75">
      <c r="A16" s="118" t="s">
        <v>2410</v>
      </c>
      <c r="B16" s="118" t="s">
        <v>2411</v>
      </c>
      <c r="C16" s="125">
        <v>48565710.21</v>
      </c>
      <c r="D16" s="150">
        <v>0.012601117005515678</v>
      </c>
      <c r="E16" s="151"/>
      <c r="F16" s="121"/>
      <c r="G16" s="121"/>
      <c r="H16" s="121"/>
    </row>
    <row r="17" spans="1:8" s="225" customFormat="1" ht="9.75">
      <c r="A17" s="118" t="s">
        <v>2412</v>
      </c>
      <c r="B17" s="118" t="s">
        <v>2413</v>
      </c>
      <c r="C17" s="125">
        <v>5999061.36</v>
      </c>
      <c r="D17" s="150">
        <v>0.0015565483093679237</v>
      </c>
      <c r="E17" s="151"/>
      <c r="F17" s="121"/>
      <c r="G17" s="121"/>
      <c r="H17" s="121"/>
    </row>
    <row r="18" spans="1:8" s="225" customFormat="1" ht="9.75">
      <c r="A18" s="118" t="s">
        <v>2414</v>
      </c>
      <c r="B18" s="118" t="s">
        <v>2415</v>
      </c>
      <c r="C18" s="125">
        <v>34694292.05</v>
      </c>
      <c r="D18" s="150">
        <v>0.009001965206627672</v>
      </c>
      <c r="E18" s="151"/>
      <c r="F18" s="121"/>
      <c r="G18" s="121"/>
      <c r="H18" s="121"/>
    </row>
    <row r="19" spans="1:8" s="225" customFormat="1" ht="9.75">
      <c r="A19" s="118" t="s">
        <v>2416</v>
      </c>
      <c r="B19" s="118" t="s">
        <v>2417</v>
      </c>
      <c r="C19" s="125">
        <v>100319571.52</v>
      </c>
      <c r="D19" s="150">
        <v>0.026029448621270726</v>
      </c>
      <c r="E19" s="151"/>
      <c r="F19" s="121"/>
      <c r="G19" s="121"/>
      <c r="H19" s="121"/>
    </row>
    <row r="20" spans="1:8" s="225" customFormat="1" ht="9.75">
      <c r="A20" s="118" t="s">
        <v>2418</v>
      </c>
      <c r="B20" s="118" t="s">
        <v>2419</v>
      </c>
      <c r="C20" s="125">
        <v>98270325.06</v>
      </c>
      <c r="D20" s="150">
        <v>0.025497740255348764</v>
      </c>
      <c r="E20" s="151"/>
      <c r="F20" s="121"/>
      <c r="G20" s="121"/>
      <c r="H20" s="121"/>
    </row>
    <row r="21" spans="1:8" s="225" customFormat="1" ht="9.75">
      <c r="A21" s="118" t="s">
        <v>2420</v>
      </c>
      <c r="B21" s="118" t="s">
        <v>2421</v>
      </c>
      <c r="C21" s="125">
        <v>5793099.66</v>
      </c>
      <c r="D21" s="150">
        <v>0.0015031083932391873</v>
      </c>
      <c r="E21" s="151"/>
      <c r="F21" s="121"/>
      <c r="G21" s="121"/>
      <c r="H21" s="121"/>
    </row>
    <row r="22" spans="1:8" s="225" customFormat="1" ht="9.75">
      <c r="A22" s="118" t="s">
        <v>2422</v>
      </c>
      <c r="B22" s="118" t="s">
        <v>2423</v>
      </c>
      <c r="C22" s="125">
        <v>240442280.91</v>
      </c>
      <c r="D22" s="150">
        <v>0.06238643070839133</v>
      </c>
      <c r="E22" s="151"/>
      <c r="F22" s="121"/>
      <c r="G22" s="121"/>
      <c r="H22" s="121"/>
    </row>
    <row r="23" spans="1:8" s="225" customFormat="1" ht="9.75">
      <c r="A23" s="118" t="s">
        <v>2424</v>
      </c>
      <c r="B23" s="118" t="s">
        <v>2425</v>
      </c>
      <c r="C23" s="125">
        <v>2946735.36</v>
      </c>
      <c r="D23" s="150">
        <v>0.000764575600667415</v>
      </c>
      <c r="E23" s="151"/>
      <c r="F23" s="121"/>
      <c r="G23" s="121"/>
      <c r="H23" s="121"/>
    </row>
    <row r="24" spans="1:8" s="225" customFormat="1" ht="9.75">
      <c r="A24" s="118" t="s">
        <v>2426</v>
      </c>
      <c r="B24" s="118" t="s">
        <v>2427</v>
      </c>
      <c r="C24" s="125">
        <v>450</v>
      </c>
      <c r="D24" s="150">
        <v>1.1675938904141592E-07</v>
      </c>
      <c r="E24" s="151"/>
      <c r="F24" s="121"/>
      <c r="G24" s="121"/>
      <c r="H24" s="121"/>
    </row>
    <row r="25" spans="1:8" s="225" customFormat="1" ht="9.75">
      <c r="A25" s="118" t="s">
        <v>2428</v>
      </c>
      <c r="B25" s="118" t="s">
        <v>2429</v>
      </c>
      <c r="C25" s="125">
        <v>4309621.15</v>
      </c>
      <c r="D25" s="150">
        <v>0.0011181971832754762</v>
      </c>
      <c r="E25" s="151"/>
      <c r="F25" s="121"/>
      <c r="G25" s="121"/>
      <c r="H25" s="121"/>
    </row>
    <row r="26" spans="1:8" s="225" customFormat="1" ht="9.75">
      <c r="A26" s="118" t="s">
        <v>2430</v>
      </c>
      <c r="B26" s="118" t="s">
        <v>781</v>
      </c>
      <c r="C26" s="125">
        <v>233399.5</v>
      </c>
      <c r="D26" s="150">
        <v>6.0559073383493225E-05</v>
      </c>
      <c r="E26" s="151"/>
      <c r="F26" s="121"/>
      <c r="G26" s="121"/>
      <c r="H26" s="121"/>
    </row>
    <row r="27" spans="1:8" s="225" customFormat="1" ht="9.75">
      <c r="A27" s="118" t="s">
        <v>2431</v>
      </c>
      <c r="B27" s="118" t="s">
        <v>783</v>
      </c>
      <c r="C27" s="125">
        <v>424673.88</v>
      </c>
      <c r="D27" s="150">
        <v>0.00011018813949032795</v>
      </c>
      <c r="E27" s="151"/>
      <c r="F27" s="121"/>
      <c r="G27" s="121"/>
      <c r="H27" s="121"/>
    </row>
    <row r="28" spans="1:8" s="225" customFormat="1" ht="9.75">
      <c r="A28" s="118" t="s">
        <v>2432</v>
      </c>
      <c r="B28" s="118" t="s">
        <v>2433</v>
      </c>
      <c r="C28" s="125">
        <v>594720</v>
      </c>
      <c r="D28" s="150">
        <v>0.00015430920855713526</v>
      </c>
      <c r="E28" s="151"/>
      <c r="F28" s="121"/>
      <c r="G28" s="121"/>
      <c r="H28" s="121"/>
    </row>
    <row r="29" spans="1:8" s="225" customFormat="1" ht="9.75">
      <c r="A29" s="118" t="s">
        <v>2434</v>
      </c>
      <c r="B29" s="118" t="s">
        <v>2435</v>
      </c>
      <c r="C29" s="125">
        <v>4386430</v>
      </c>
      <c r="D29" s="150">
        <v>0.0011381264152731955</v>
      </c>
      <c r="E29" s="151"/>
      <c r="F29" s="121"/>
      <c r="G29" s="121"/>
      <c r="H29" s="121"/>
    </row>
    <row r="30" spans="1:8" s="225" customFormat="1" ht="9.75">
      <c r="A30" s="118" t="s">
        <v>2436</v>
      </c>
      <c r="B30" s="118" t="s">
        <v>785</v>
      </c>
      <c r="C30" s="125">
        <v>8767711.77</v>
      </c>
      <c r="D30" s="150">
        <v>0.002274917043458736</v>
      </c>
      <c r="E30" s="151"/>
      <c r="F30" s="121"/>
      <c r="G30" s="121"/>
      <c r="H30" s="121"/>
    </row>
    <row r="31" spans="1:8" s="225" customFormat="1" ht="9.75">
      <c r="A31" s="118" t="s">
        <v>2437</v>
      </c>
      <c r="B31" s="118" t="s">
        <v>787</v>
      </c>
      <c r="C31" s="125">
        <v>709815.51</v>
      </c>
      <c r="D31" s="150">
        <v>0.00018417250062160233</v>
      </c>
      <c r="E31" s="151"/>
      <c r="F31" s="121"/>
      <c r="G31" s="121"/>
      <c r="H31" s="121"/>
    </row>
    <row r="32" spans="1:8" s="225" customFormat="1" ht="9.75">
      <c r="A32" s="118" t="s">
        <v>2438</v>
      </c>
      <c r="B32" s="118" t="s">
        <v>2439</v>
      </c>
      <c r="C32" s="125">
        <v>148277.47</v>
      </c>
      <c r="D32" s="150">
        <v>3.8472859568459725E-05</v>
      </c>
      <c r="E32" s="151"/>
      <c r="F32" s="121"/>
      <c r="G32" s="121"/>
      <c r="H32" s="121"/>
    </row>
    <row r="33" spans="1:8" s="225" customFormat="1" ht="9.75">
      <c r="A33" s="118" t="s">
        <v>2440</v>
      </c>
      <c r="B33" s="118" t="s">
        <v>2441</v>
      </c>
      <c r="C33" s="125">
        <v>194664.4</v>
      </c>
      <c r="D33" s="150">
        <v>5.0508658693586225E-05</v>
      </c>
      <c r="E33" s="151"/>
      <c r="F33" s="121"/>
      <c r="G33" s="121"/>
      <c r="H33" s="121"/>
    </row>
    <row r="34" spans="1:8" s="225" customFormat="1" ht="9.75">
      <c r="A34" s="118" t="s">
        <v>2442</v>
      </c>
      <c r="B34" s="118" t="s">
        <v>2443</v>
      </c>
      <c r="C34" s="125">
        <v>9103.99</v>
      </c>
      <c r="D34" s="150">
        <v>2.3621695783092445E-06</v>
      </c>
      <c r="E34" s="151"/>
      <c r="F34" s="121"/>
      <c r="G34" s="121"/>
      <c r="H34" s="121"/>
    </row>
    <row r="35" spans="1:8" s="225" customFormat="1" ht="9.75">
      <c r="A35" s="118" t="s">
        <v>2444</v>
      </c>
      <c r="B35" s="118" t="s">
        <v>791</v>
      </c>
      <c r="C35" s="125">
        <v>194367.61</v>
      </c>
      <c r="D35" s="150">
        <v>5.043165198453378E-05</v>
      </c>
      <c r="E35" s="151"/>
      <c r="F35" s="121"/>
      <c r="G35" s="121"/>
      <c r="H35" s="121"/>
    </row>
    <row r="36" spans="1:8" s="225" customFormat="1" ht="9.75">
      <c r="A36" s="118" t="s">
        <v>2445</v>
      </c>
      <c r="B36" s="118" t="s">
        <v>793</v>
      </c>
      <c r="C36" s="125">
        <v>29285.39</v>
      </c>
      <c r="D36" s="150">
        <v>7.5985427649768686E-06</v>
      </c>
      <c r="E36" s="151"/>
      <c r="F36" s="121"/>
      <c r="G36" s="121"/>
      <c r="H36" s="121"/>
    </row>
    <row r="37" spans="1:8" s="225" customFormat="1" ht="9.75">
      <c r="A37" s="118" t="s">
        <v>2446</v>
      </c>
      <c r="B37" s="118" t="s">
        <v>795</v>
      </c>
      <c r="C37" s="125">
        <v>84003.1</v>
      </c>
      <c r="D37" s="150">
        <v>2.1795890296855478E-05</v>
      </c>
      <c r="E37" s="151"/>
      <c r="F37" s="121"/>
      <c r="G37" s="121"/>
      <c r="H37" s="121"/>
    </row>
    <row r="38" spans="1:8" s="225" customFormat="1" ht="9.75">
      <c r="A38" s="118" t="s">
        <v>2447</v>
      </c>
      <c r="B38" s="118" t="s">
        <v>797</v>
      </c>
      <c r="C38" s="125">
        <v>12497.08</v>
      </c>
      <c r="D38" s="150">
        <v>3.242558723559329E-06</v>
      </c>
      <c r="E38" s="151"/>
      <c r="F38" s="121"/>
      <c r="G38" s="121"/>
      <c r="H38" s="121"/>
    </row>
    <row r="39" spans="1:8" s="225" customFormat="1" ht="9.75">
      <c r="A39" s="118" t="s">
        <v>2448</v>
      </c>
      <c r="B39" s="118" t="s">
        <v>2449</v>
      </c>
      <c r="C39" s="125">
        <v>27349.52</v>
      </c>
      <c r="D39" s="150">
        <v>7.096251657279968E-06</v>
      </c>
      <c r="E39" s="151"/>
      <c r="F39" s="121"/>
      <c r="G39" s="121"/>
      <c r="H39" s="121"/>
    </row>
    <row r="40" spans="1:8" s="225" customFormat="1" ht="9.75">
      <c r="A40" s="118" t="s">
        <v>2450</v>
      </c>
      <c r="B40" s="118" t="s">
        <v>799</v>
      </c>
      <c r="C40" s="125">
        <v>7045405.24</v>
      </c>
      <c r="D40" s="150">
        <v>0.0018280382474924228</v>
      </c>
      <c r="E40" s="151"/>
      <c r="F40" s="121"/>
      <c r="G40" s="121"/>
      <c r="H40" s="121"/>
    </row>
    <row r="41" spans="1:8" s="225" customFormat="1" ht="9.75">
      <c r="A41" s="118" t="s">
        <v>2451</v>
      </c>
      <c r="B41" s="118" t="s">
        <v>801</v>
      </c>
      <c r="C41" s="125">
        <v>725915.43</v>
      </c>
      <c r="D41" s="150">
        <v>0.0001883498713389705</v>
      </c>
      <c r="E41" s="151"/>
      <c r="F41" s="121"/>
      <c r="G41" s="121"/>
      <c r="H41" s="121"/>
    </row>
    <row r="42" spans="1:8" s="225" customFormat="1" ht="9.75">
      <c r="A42" s="118" t="s">
        <v>2452</v>
      </c>
      <c r="B42" s="118" t="s">
        <v>803</v>
      </c>
      <c r="C42" s="125">
        <v>3079810.11</v>
      </c>
      <c r="D42" s="150">
        <v>0.0007991038817937242</v>
      </c>
      <c r="E42" s="151"/>
      <c r="F42" s="121"/>
      <c r="G42" s="121"/>
      <c r="H42" s="121"/>
    </row>
    <row r="43" spans="1:8" s="225" customFormat="1" ht="9.75">
      <c r="A43" s="118" t="s">
        <v>2453</v>
      </c>
      <c r="B43" s="118" t="s">
        <v>2454</v>
      </c>
      <c r="C43" s="125">
        <v>1609908.08</v>
      </c>
      <c r="D43" s="150">
        <v>0.00041771529740808653</v>
      </c>
      <c r="E43" s="151"/>
      <c r="F43" s="121"/>
      <c r="G43" s="121"/>
      <c r="H43" s="121"/>
    </row>
    <row r="44" spans="1:8" s="225" customFormat="1" ht="9.75">
      <c r="A44" s="118" t="s">
        <v>2455</v>
      </c>
      <c r="B44" s="118" t="s">
        <v>807</v>
      </c>
      <c r="C44" s="125">
        <v>6089.77</v>
      </c>
      <c r="D44" s="150">
        <v>1.5800840546727632E-06</v>
      </c>
      <c r="E44" s="151"/>
      <c r="F44" s="121"/>
      <c r="G44" s="121"/>
      <c r="H44" s="121"/>
    </row>
    <row r="45" spans="1:8" s="225" customFormat="1" ht="9.75">
      <c r="A45" s="118" t="s">
        <v>2456</v>
      </c>
      <c r="B45" s="118" t="s">
        <v>2457</v>
      </c>
      <c r="C45" s="125">
        <v>205261.46</v>
      </c>
      <c r="D45" s="150">
        <v>5.325822814077562E-05</v>
      </c>
      <c r="E45" s="151"/>
      <c r="F45" s="121"/>
      <c r="G45" s="121"/>
      <c r="H45" s="121"/>
    </row>
    <row r="46" spans="1:8" s="225" customFormat="1" ht="9.75">
      <c r="A46" s="118" t="s">
        <v>2458</v>
      </c>
      <c r="B46" s="118" t="s">
        <v>811</v>
      </c>
      <c r="C46" s="125">
        <v>1179971.9</v>
      </c>
      <c r="D46" s="150">
        <v>0.00030616177362230825</v>
      </c>
      <c r="E46" s="151"/>
      <c r="F46" s="121"/>
      <c r="G46" s="121"/>
      <c r="H46" s="121"/>
    </row>
    <row r="47" spans="1:8" s="225" customFormat="1" ht="9.75">
      <c r="A47" s="118" t="s">
        <v>2459</v>
      </c>
      <c r="B47" s="118" t="s">
        <v>813</v>
      </c>
      <c r="C47" s="125">
        <v>567955.2</v>
      </c>
      <c r="D47" s="150">
        <v>0.0001473646714553226</v>
      </c>
      <c r="E47" s="151"/>
      <c r="F47" s="121"/>
      <c r="G47" s="121"/>
      <c r="H47" s="121"/>
    </row>
    <row r="48" spans="1:8" s="225" customFormat="1" ht="9.75">
      <c r="A48" s="118" t="s">
        <v>2460</v>
      </c>
      <c r="B48" s="118" t="s">
        <v>2461</v>
      </c>
      <c r="C48" s="125">
        <v>683083.54</v>
      </c>
      <c r="D48" s="150">
        <v>0.00017723648176588353</v>
      </c>
      <c r="E48" s="151"/>
      <c r="F48" s="121"/>
      <c r="G48" s="121"/>
      <c r="H48" s="121"/>
    </row>
    <row r="49" spans="1:8" s="225" customFormat="1" ht="9.75">
      <c r="A49" s="118" t="s">
        <v>2462</v>
      </c>
      <c r="B49" s="118" t="s">
        <v>817</v>
      </c>
      <c r="C49" s="125">
        <v>26813.21</v>
      </c>
      <c r="D49" s="150">
        <v>6.957097817420408E-06</v>
      </c>
      <c r="E49" s="151"/>
      <c r="F49" s="121"/>
      <c r="G49" s="121"/>
      <c r="H49" s="121"/>
    </row>
    <row r="50" spans="1:8" s="225" customFormat="1" ht="9.75">
      <c r="A50" s="118" t="s">
        <v>2463</v>
      </c>
      <c r="B50" s="118" t="s">
        <v>2464</v>
      </c>
      <c r="C50" s="125">
        <v>101117992.88</v>
      </c>
      <c r="D50" s="150">
        <v>0.026236611266140096</v>
      </c>
      <c r="E50" s="151"/>
      <c r="F50" s="121"/>
      <c r="G50" s="121"/>
      <c r="H50" s="121"/>
    </row>
    <row r="51" spans="1:8" s="225" customFormat="1" ht="9.75">
      <c r="A51" s="118" t="s">
        <v>2465</v>
      </c>
      <c r="B51" s="118" t="s">
        <v>2466</v>
      </c>
      <c r="C51" s="125">
        <v>19472451.44</v>
      </c>
      <c r="D51" s="150">
        <v>0.005052425629495643</v>
      </c>
      <c r="E51" s="151"/>
      <c r="F51" s="121"/>
      <c r="G51" s="121"/>
      <c r="H51" s="121"/>
    </row>
    <row r="52" spans="1:8" s="225" customFormat="1" ht="9.75">
      <c r="A52" s="118" t="s">
        <v>2467</v>
      </c>
      <c r="B52" s="118" t="s">
        <v>829</v>
      </c>
      <c r="C52" s="125">
        <v>648714.39</v>
      </c>
      <c r="D52" s="150">
        <v>0.0001683188796417218</v>
      </c>
      <c r="E52" s="151"/>
      <c r="F52" s="121"/>
      <c r="G52" s="121"/>
      <c r="H52" s="121"/>
    </row>
    <row r="53" spans="1:8" s="225" customFormat="1" ht="9.75">
      <c r="A53" s="118" t="s">
        <v>2468</v>
      </c>
      <c r="B53" s="118" t="s">
        <v>831</v>
      </c>
      <c r="C53" s="125">
        <v>169232.4</v>
      </c>
      <c r="D53" s="150">
        <v>4.390993695558336E-05</v>
      </c>
      <c r="E53" s="151"/>
      <c r="F53" s="121"/>
      <c r="G53" s="121"/>
      <c r="H53" s="121"/>
    </row>
    <row r="54" spans="1:8" s="225" customFormat="1" ht="9.75">
      <c r="A54" s="118" t="s">
        <v>2469</v>
      </c>
      <c r="B54" s="118" t="s">
        <v>2470</v>
      </c>
      <c r="C54" s="125">
        <v>135.98</v>
      </c>
      <c r="D54" s="150">
        <v>3.528209271522608E-08</v>
      </c>
      <c r="E54" s="151"/>
      <c r="F54" s="121"/>
      <c r="G54" s="121"/>
      <c r="H54" s="121"/>
    </row>
    <row r="55" spans="1:8" s="225" customFormat="1" ht="9.75">
      <c r="A55" s="118" t="s">
        <v>2471</v>
      </c>
      <c r="B55" s="118" t="s">
        <v>833</v>
      </c>
      <c r="C55" s="125">
        <v>234085.95</v>
      </c>
      <c r="D55" s="150">
        <v>6.0737183344843185E-05</v>
      </c>
      <c r="E55" s="151"/>
      <c r="F55" s="121"/>
      <c r="G55" s="121"/>
      <c r="H55" s="121"/>
    </row>
    <row r="56" spans="1:8" s="225" customFormat="1" ht="9.75">
      <c r="A56" s="118" t="s">
        <v>2472</v>
      </c>
      <c r="B56" s="118" t="s">
        <v>2473</v>
      </c>
      <c r="C56" s="125">
        <v>8644554.2</v>
      </c>
      <c r="D56" s="150">
        <v>0.0022429619265053463</v>
      </c>
      <c r="E56" s="151"/>
      <c r="F56" s="121"/>
      <c r="G56" s="121"/>
      <c r="H56" s="121"/>
    </row>
    <row r="57" spans="1:8" s="225" customFormat="1" ht="9.75">
      <c r="A57" s="118" t="s">
        <v>2474</v>
      </c>
      <c r="B57" s="118" t="s">
        <v>837</v>
      </c>
      <c r="C57" s="125">
        <v>526703.21</v>
      </c>
      <c r="D57" s="150">
        <v>0.00013666121112389462</v>
      </c>
      <c r="E57" s="151"/>
      <c r="F57" s="121"/>
      <c r="G57" s="121"/>
      <c r="H57" s="121"/>
    </row>
    <row r="58" spans="1:8" s="225" customFormat="1" ht="9.75">
      <c r="A58" s="118" t="s">
        <v>2475</v>
      </c>
      <c r="B58" s="118" t="s">
        <v>2476</v>
      </c>
      <c r="C58" s="125">
        <v>81611.26</v>
      </c>
      <c r="D58" s="150">
        <v>2.1175290792222543E-05</v>
      </c>
      <c r="E58" s="151"/>
      <c r="F58" s="121"/>
      <c r="G58" s="121"/>
      <c r="H58" s="121"/>
    </row>
    <row r="59" spans="1:8" s="225" customFormat="1" ht="9.75">
      <c r="A59" s="118" t="s">
        <v>2477</v>
      </c>
      <c r="B59" s="118" t="s">
        <v>2478</v>
      </c>
      <c r="C59" s="125">
        <v>33214.38</v>
      </c>
      <c r="D59" s="150">
        <v>8.61797936930983E-06</v>
      </c>
      <c r="E59" s="151"/>
      <c r="F59" s="121"/>
      <c r="G59" s="121"/>
      <c r="H59" s="121"/>
    </row>
    <row r="60" spans="1:8" s="225" customFormat="1" ht="9.75">
      <c r="A60" s="118" t="s">
        <v>2479</v>
      </c>
      <c r="B60" s="118" t="s">
        <v>2480</v>
      </c>
      <c r="C60" s="125">
        <v>337204.25</v>
      </c>
      <c r="D60" s="150">
        <v>8.749280491593082E-05</v>
      </c>
      <c r="E60" s="151"/>
      <c r="F60" s="121"/>
      <c r="G60" s="121"/>
      <c r="H60" s="121"/>
    </row>
    <row r="61" spans="1:8" s="225" customFormat="1" ht="9.75">
      <c r="A61" s="118" t="s">
        <v>2481</v>
      </c>
      <c r="B61" s="118" t="s">
        <v>2482</v>
      </c>
      <c r="C61" s="125">
        <v>761400.54</v>
      </c>
      <c r="D61" s="150">
        <v>0.0001975570263693426</v>
      </c>
      <c r="E61" s="151"/>
      <c r="F61" s="121"/>
      <c r="G61" s="121"/>
      <c r="H61" s="121"/>
    </row>
    <row r="62" spans="1:8" s="225" customFormat="1" ht="9.75">
      <c r="A62" s="118" t="s">
        <v>2483</v>
      </c>
      <c r="B62" s="118" t="s">
        <v>2484</v>
      </c>
      <c r="C62" s="125">
        <v>64883369.31</v>
      </c>
      <c r="D62" s="150">
        <v>0.016834983465742567</v>
      </c>
      <c r="E62" s="151"/>
      <c r="F62" s="121"/>
      <c r="G62" s="121"/>
      <c r="H62" s="121"/>
    </row>
    <row r="63" spans="1:8" s="225" customFormat="1" ht="9.75">
      <c r="A63" s="118" t="s">
        <v>2485</v>
      </c>
      <c r="B63" s="118" t="s">
        <v>2486</v>
      </c>
      <c r="C63" s="125">
        <v>45851.52</v>
      </c>
      <c r="D63" s="150">
        <v>1.1896878804045027E-05</v>
      </c>
      <c r="E63" s="151"/>
      <c r="F63" s="121"/>
      <c r="G63" s="121"/>
      <c r="H63" s="121"/>
    </row>
    <row r="64" spans="1:8" s="225" customFormat="1" ht="9.75">
      <c r="A64" s="118" t="s">
        <v>2487</v>
      </c>
      <c r="B64" s="118" t="s">
        <v>2488</v>
      </c>
      <c r="C64" s="125">
        <v>879211.05</v>
      </c>
      <c r="D64" s="150">
        <v>0.00022812476674769286</v>
      </c>
      <c r="E64" s="151"/>
      <c r="F64" s="121"/>
      <c r="G64" s="121"/>
      <c r="H64" s="121"/>
    </row>
    <row r="65" spans="1:8" s="225" customFormat="1" ht="9.75">
      <c r="A65" s="118" t="s">
        <v>2489</v>
      </c>
      <c r="B65" s="118" t="s">
        <v>2490</v>
      </c>
      <c r="C65" s="125">
        <v>243195927.4</v>
      </c>
      <c r="D65" s="150">
        <v>0.06310090644574343</v>
      </c>
      <c r="E65" s="151"/>
      <c r="F65" s="121"/>
      <c r="G65" s="121"/>
      <c r="H65" s="121"/>
    </row>
    <row r="66" spans="1:8" s="225" customFormat="1" ht="9.75">
      <c r="A66" s="118" t="s">
        <v>2491</v>
      </c>
      <c r="B66" s="118" t="s">
        <v>2492</v>
      </c>
      <c r="C66" s="125">
        <v>3450.38</v>
      </c>
      <c r="D66" s="150">
        <v>8.952539128016014E-07</v>
      </c>
      <c r="E66" s="151"/>
      <c r="F66" s="121"/>
      <c r="G66" s="121"/>
      <c r="H66" s="121"/>
    </row>
    <row r="67" spans="1:8" s="225" customFormat="1" ht="9.75">
      <c r="A67" s="118" t="s">
        <v>2493</v>
      </c>
      <c r="B67" s="118" t="s">
        <v>2494</v>
      </c>
      <c r="C67" s="125">
        <v>150466.26</v>
      </c>
      <c r="D67" s="150">
        <v>3.904077464210408E-05</v>
      </c>
      <c r="E67" s="151"/>
      <c r="F67" s="121"/>
      <c r="G67" s="121"/>
      <c r="H67" s="121"/>
    </row>
    <row r="68" spans="1:8" s="225" customFormat="1" ht="9.75">
      <c r="A68" s="118" t="s">
        <v>2495</v>
      </c>
      <c r="B68" s="118" t="s">
        <v>2496</v>
      </c>
      <c r="C68" s="125">
        <v>4513339.71</v>
      </c>
      <c r="D68" s="150">
        <v>0.001171055082391025</v>
      </c>
      <c r="E68" s="151"/>
      <c r="F68" s="121"/>
      <c r="G68" s="121"/>
      <c r="H68" s="121"/>
    </row>
    <row r="69" spans="1:8" s="225" customFormat="1" ht="9.75">
      <c r="A69" s="118" t="s">
        <v>2497</v>
      </c>
      <c r="B69" s="118" t="s">
        <v>2498</v>
      </c>
      <c r="C69" s="125">
        <v>1912844.26</v>
      </c>
      <c r="D69" s="150">
        <v>0.0004963167269532874</v>
      </c>
      <c r="E69" s="151"/>
      <c r="F69" s="121"/>
      <c r="G69" s="121"/>
      <c r="H69" s="121"/>
    </row>
    <row r="70" spans="1:8" s="225" customFormat="1" ht="9.75">
      <c r="A70" s="118" t="s">
        <v>2499</v>
      </c>
      <c r="B70" s="118" t="s">
        <v>2500</v>
      </c>
      <c r="C70" s="125">
        <v>4357989.19</v>
      </c>
      <c r="D70" s="150">
        <v>0.001130747011718878</v>
      </c>
      <c r="E70" s="151"/>
      <c r="F70" s="121"/>
      <c r="G70" s="121"/>
      <c r="H70" s="121"/>
    </row>
    <row r="71" spans="1:8" s="225" customFormat="1" ht="9.75">
      <c r="A71" s="118" t="s">
        <v>2501</v>
      </c>
      <c r="B71" s="118" t="s">
        <v>2502</v>
      </c>
      <c r="C71" s="125">
        <v>1138945.97</v>
      </c>
      <c r="D71" s="150">
        <v>0.0002955169680186285</v>
      </c>
      <c r="E71" s="151"/>
      <c r="F71" s="121"/>
      <c r="G71" s="121"/>
      <c r="H71" s="121"/>
    </row>
    <row r="72" spans="1:8" s="225" customFormat="1" ht="9.75">
      <c r="A72" s="118" t="s">
        <v>2503</v>
      </c>
      <c r="B72" s="118" t="s">
        <v>2504</v>
      </c>
      <c r="C72" s="125">
        <v>10630.48</v>
      </c>
      <c r="D72" s="150">
        <v>2.7582407778155353E-06</v>
      </c>
      <c r="E72" s="151"/>
      <c r="F72" s="121"/>
      <c r="G72" s="121"/>
      <c r="H72" s="121"/>
    </row>
    <row r="73" spans="1:8" s="225" customFormat="1" ht="9.75">
      <c r="A73" s="118" t="s">
        <v>2505</v>
      </c>
      <c r="B73" s="118" t="s">
        <v>2506</v>
      </c>
      <c r="C73" s="125">
        <v>33142.85</v>
      </c>
      <c r="D73" s="150">
        <v>8.599419815758425E-06</v>
      </c>
      <c r="E73" s="151"/>
      <c r="F73" s="121"/>
      <c r="G73" s="121"/>
      <c r="H73" s="121"/>
    </row>
    <row r="74" spans="1:8" s="225" customFormat="1" ht="9.75">
      <c r="A74" s="118" t="s">
        <v>2507</v>
      </c>
      <c r="B74" s="118" t="s">
        <v>2508</v>
      </c>
      <c r="C74" s="125">
        <v>12028292.35</v>
      </c>
      <c r="D74" s="150">
        <v>0.0031209245911056373</v>
      </c>
      <c r="E74" s="151"/>
      <c r="F74" s="121"/>
      <c r="G74" s="121"/>
      <c r="H74" s="121"/>
    </row>
    <row r="75" spans="1:8" s="225" customFormat="1" ht="9.75">
      <c r="A75" s="118" t="s">
        <v>2509</v>
      </c>
      <c r="B75" s="118" t="s">
        <v>2510</v>
      </c>
      <c r="C75" s="125">
        <v>898044.49</v>
      </c>
      <c r="D75" s="150">
        <v>0.00023301139107646652</v>
      </c>
      <c r="E75" s="151"/>
      <c r="F75" s="121"/>
      <c r="G75" s="121"/>
      <c r="H75" s="121"/>
    </row>
    <row r="76" spans="1:8" s="225" customFormat="1" ht="9.75">
      <c r="A76" s="118" t="s">
        <v>2511</v>
      </c>
      <c r="B76" s="118" t="s">
        <v>2512</v>
      </c>
      <c r="C76" s="125">
        <v>293618</v>
      </c>
      <c r="D76" s="150">
        <v>7.618368509236101E-05</v>
      </c>
      <c r="E76" s="151"/>
      <c r="F76" s="121"/>
      <c r="G76" s="121"/>
      <c r="H76" s="121"/>
    </row>
    <row r="77" spans="1:8" s="225" customFormat="1" ht="9.75">
      <c r="A77" s="118" t="s">
        <v>2513</v>
      </c>
      <c r="B77" s="118" t="s">
        <v>2514</v>
      </c>
      <c r="C77" s="125">
        <v>3302.53</v>
      </c>
      <c r="D77" s="150">
        <v>8.568919668687718E-07</v>
      </c>
      <c r="E77" s="151"/>
      <c r="F77" s="121"/>
      <c r="G77" s="121"/>
      <c r="H77" s="121"/>
    </row>
    <row r="78" spans="1:8" s="225" customFormat="1" ht="9.75">
      <c r="A78" s="118" t="s">
        <v>2515</v>
      </c>
      <c r="B78" s="118" t="s">
        <v>2516</v>
      </c>
      <c r="C78" s="125">
        <v>10336284.79</v>
      </c>
      <c r="D78" s="150">
        <v>0.0026819073267521773</v>
      </c>
      <c r="E78" s="151"/>
      <c r="F78" s="121"/>
      <c r="G78" s="121"/>
      <c r="H78" s="121"/>
    </row>
    <row r="79" spans="1:8" s="225" customFormat="1" ht="9.75">
      <c r="A79" s="118" t="s">
        <v>2517</v>
      </c>
      <c r="B79" s="118" t="s">
        <v>2518</v>
      </c>
      <c r="C79" s="125">
        <v>4173947.12</v>
      </c>
      <c r="D79" s="150">
        <v>0.001082994479160839</v>
      </c>
      <c r="E79" s="151"/>
      <c r="F79" s="121"/>
      <c r="G79" s="121"/>
      <c r="H79" s="121"/>
    </row>
    <row r="80" spans="1:8" s="225" customFormat="1" ht="9.75">
      <c r="A80" s="118" t="s">
        <v>2519</v>
      </c>
      <c r="B80" s="118" t="s">
        <v>2520</v>
      </c>
      <c r="C80" s="125">
        <v>180000</v>
      </c>
      <c r="D80" s="150">
        <v>4.6703755616566363E-05</v>
      </c>
      <c r="E80" s="151"/>
      <c r="F80" s="121"/>
      <c r="G80" s="121"/>
      <c r="H80" s="121"/>
    </row>
    <row r="81" spans="1:8" s="225" customFormat="1" ht="9.75">
      <c r="A81" s="118" t="s">
        <v>2521</v>
      </c>
      <c r="B81" s="118" t="s">
        <v>2522</v>
      </c>
      <c r="C81" s="125">
        <v>7774530.14</v>
      </c>
      <c r="D81" s="150">
        <v>0.002017220864956608</v>
      </c>
      <c r="E81" s="151"/>
      <c r="F81" s="121"/>
      <c r="G81" s="121"/>
      <c r="H81" s="121"/>
    </row>
    <row r="82" spans="1:8" s="225" customFormat="1" ht="9.75">
      <c r="A82" s="118" t="s">
        <v>2523</v>
      </c>
      <c r="B82" s="118" t="s">
        <v>2524</v>
      </c>
      <c r="C82" s="125">
        <v>16749229.67</v>
      </c>
      <c r="D82" s="150">
        <v>0.004345844051519014</v>
      </c>
      <c r="E82" s="151"/>
      <c r="F82" s="121"/>
      <c r="G82" s="121"/>
      <c r="H82" s="121"/>
    </row>
    <row r="83" spans="1:8" s="225" customFormat="1" ht="9.75">
      <c r="A83" s="118" t="s">
        <v>2525</v>
      </c>
      <c r="B83" s="118" t="s">
        <v>2526</v>
      </c>
      <c r="C83" s="125">
        <v>18861</v>
      </c>
      <c r="D83" s="150">
        <v>4.893775192689212E-06</v>
      </c>
      <c r="E83" s="151"/>
      <c r="F83" s="121"/>
      <c r="G83" s="121"/>
      <c r="H83" s="121"/>
    </row>
    <row r="84" spans="1:8" s="225" customFormat="1" ht="9.75">
      <c r="A84" s="118" t="s">
        <v>2527</v>
      </c>
      <c r="B84" s="118" t="s">
        <v>2528</v>
      </c>
      <c r="C84" s="125">
        <v>22222513.23</v>
      </c>
      <c r="D84" s="150">
        <v>0.005765971261554627</v>
      </c>
      <c r="E84" s="151"/>
      <c r="F84" s="121"/>
      <c r="G84" s="121"/>
      <c r="H84" s="121"/>
    </row>
    <row r="85" spans="1:8" s="225" customFormat="1" ht="9.75">
      <c r="A85" s="118" t="s">
        <v>2529</v>
      </c>
      <c r="B85" s="118" t="s">
        <v>2530</v>
      </c>
      <c r="C85" s="125">
        <v>13855684.32</v>
      </c>
      <c r="D85" s="150">
        <v>0.0035950694132309475</v>
      </c>
      <c r="E85" s="151"/>
      <c r="F85" s="121"/>
      <c r="G85" s="121"/>
      <c r="H85" s="121"/>
    </row>
    <row r="86" spans="1:8" s="225" customFormat="1" ht="9.75">
      <c r="A86" s="118" t="s">
        <v>2531</v>
      </c>
      <c r="B86" s="118" t="s">
        <v>2532</v>
      </c>
      <c r="C86" s="125">
        <v>6034994.16</v>
      </c>
      <c r="D86" s="150">
        <v>0.0015658716244224735</v>
      </c>
      <c r="E86" s="151"/>
      <c r="F86" s="121"/>
      <c r="G86" s="121"/>
      <c r="H86" s="121"/>
    </row>
    <row r="87" spans="1:8" s="225" customFormat="1" ht="9.75">
      <c r="A87" s="118" t="s">
        <v>2533</v>
      </c>
      <c r="B87" s="118" t="s">
        <v>2534</v>
      </c>
      <c r="C87" s="125">
        <v>8664997.04</v>
      </c>
      <c r="D87" s="150">
        <v>0.002248266134302394</v>
      </c>
      <c r="E87" s="151"/>
      <c r="F87" s="121"/>
      <c r="G87" s="121"/>
      <c r="H87" s="121"/>
    </row>
    <row r="88" spans="1:8" s="225" customFormat="1" ht="9.75">
      <c r="A88" s="118" t="s">
        <v>2535</v>
      </c>
      <c r="B88" s="118" t="s">
        <v>2536</v>
      </c>
      <c r="C88" s="125">
        <v>2301819.28</v>
      </c>
      <c r="D88" s="150">
        <v>0.0005972422507034486</v>
      </c>
      <c r="E88" s="151"/>
      <c r="F88" s="121"/>
      <c r="G88" s="121"/>
      <c r="H88" s="121"/>
    </row>
    <row r="89" spans="1:8" s="225" customFormat="1" ht="9.75">
      <c r="A89" s="118" t="s">
        <v>2537</v>
      </c>
      <c r="B89" s="118" t="s">
        <v>2538</v>
      </c>
      <c r="C89" s="125">
        <v>1393160</v>
      </c>
      <c r="D89" s="150">
        <v>0.00036147668985986444</v>
      </c>
      <c r="E89" s="151"/>
      <c r="F89" s="121"/>
      <c r="G89" s="121"/>
      <c r="H89" s="121"/>
    </row>
    <row r="90" spans="1:8" s="225" customFormat="1" ht="9.75">
      <c r="A90" s="118" t="s">
        <v>2539</v>
      </c>
      <c r="B90" s="118" t="s">
        <v>2540</v>
      </c>
      <c r="C90" s="125">
        <v>15457915.04</v>
      </c>
      <c r="D90" s="150">
        <v>0.004010792702054475</v>
      </c>
      <c r="E90" s="151"/>
      <c r="F90" s="121"/>
      <c r="G90" s="121"/>
      <c r="H90" s="121"/>
    </row>
    <row r="91" spans="1:8" s="225" customFormat="1" ht="9.75">
      <c r="A91" s="118" t="s">
        <v>2541</v>
      </c>
      <c r="B91" s="118" t="s">
        <v>2542</v>
      </c>
      <c r="C91" s="125">
        <v>38608.35</v>
      </c>
      <c r="D91" s="150">
        <v>1.0017527461993666E-05</v>
      </c>
      <c r="E91" s="151"/>
      <c r="F91" s="121"/>
      <c r="G91" s="121"/>
      <c r="H91" s="121"/>
    </row>
    <row r="92" spans="1:8" s="225" customFormat="1" ht="9.75">
      <c r="A92" s="118" t="s">
        <v>2543</v>
      </c>
      <c r="B92" s="118" t="s">
        <v>2544</v>
      </c>
      <c r="C92" s="125">
        <v>8799089.14</v>
      </c>
      <c r="D92" s="150">
        <v>0.002283058382460795</v>
      </c>
      <c r="E92" s="151"/>
      <c r="F92" s="121"/>
      <c r="G92" s="121"/>
      <c r="H92" s="121"/>
    </row>
    <row r="93" spans="1:8" s="225" customFormat="1" ht="9.75">
      <c r="A93" s="118" t="s">
        <v>2545</v>
      </c>
      <c r="B93" s="118" t="s">
        <v>2546</v>
      </c>
      <c r="C93" s="125">
        <v>324349.07</v>
      </c>
      <c r="D93" s="150">
        <v>8.415733166522542E-05</v>
      </c>
      <c r="E93" s="151"/>
      <c r="F93" s="121"/>
      <c r="G93" s="121"/>
      <c r="H93" s="121"/>
    </row>
    <row r="94" spans="1:8" s="225" customFormat="1" ht="9.75">
      <c r="A94" s="118" t="s">
        <v>2547</v>
      </c>
      <c r="B94" s="118" t="s">
        <v>2548</v>
      </c>
      <c r="C94" s="125">
        <v>3741616.4</v>
      </c>
      <c r="D94" s="150">
        <v>0.0009708196553140934</v>
      </c>
      <c r="E94" s="151"/>
      <c r="F94" s="121"/>
      <c r="G94" s="121"/>
      <c r="H94" s="121"/>
    </row>
    <row r="95" spans="1:8" s="225" customFormat="1" ht="9.75">
      <c r="A95" s="118" t="s">
        <v>2549</v>
      </c>
      <c r="B95" s="118" t="s">
        <v>2550</v>
      </c>
      <c r="C95" s="125">
        <v>9150.95</v>
      </c>
      <c r="D95" s="150">
        <v>2.3743540692189887E-06</v>
      </c>
      <c r="E95" s="151"/>
      <c r="F95" s="121"/>
      <c r="G95" s="121"/>
      <c r="H95" s="121"/>
    </row>
    <row r="96" spans="1:8" s="225" customFormat="1" ht="9.75">
      <c r="A96" s="118" t="s">
        <v>2551</v>
      </c>
      <c r="B96" s="118" t="s">
        <v>2552</v>
      </c>
      <c r="C96" s="125">
        <v>18006956.7</v>
      </c>
      <c r="D96" s="150">
        <v>0.004672180583971623</v>
      </c>
      <c r="E96" s="151"/>
      <c r="F96" s="121"/>
      <c r="G96" s="121"/>
      <c r="H96" s="121"/>
    </row>
    <row r="97" spans="1:8" s="225" customFormat="1" ht="9.75">
      <c r="A97" s="118" t="s">
        <v>2553</v>
      </c>
      <c r="B97" s="118" t="s">
        <v>2554</v>
      </c>
      <c r="C97" s="125">
        <v>29488.36</v>
      </c>
      <c r="D97" s="150">
        <v>7.651206438740727E-06</v>
      </c>
      <c r="E97" s="151"/>
      <c r="F97" s="121"/>
      <c r="G97" s="121"/>
      <c r="H97" s="121"/>
    </row>
    <row r="98" spans="1:8" s="225" customFormat="1" ht="9.75">
      <c r="A98" s="118" t="s">
        <v>2555</v>
      </c>
      <c r="B98" s="118" t="s">
        <v>2556</v>
      </c>
      <c r="C98" s="125">
        <v>3535829.47</v>
      </c>
      <c r="D98" s="150">
        <v>0.0009174250859374076</v>
      </c>
      <c r="E98" s="151"/>
      <c r="F98" s="121"/>
      <c r="G98" s="121"/>
      <c r="H98" s="121"/>
    </row>
    <row r="99" spans="1:8" s="225" customFormat="1" ht="9.75">
      <c r="A99" s="118" t="s">
        <v>2557</v>
      </c>
      <c r="B99" s="118" t="s">
        <v>2558</v>
      </c>
      <c r="C99" s="125">
        <v>273997651.09</v>
      </c>
      <c r="D99" s="150">
        <v>0.07109288520011432</v>
      </c>
      <c r="E99" s="151"/>
      <c r="F99" s="121"/>
      <c r="G99" s="121"/>
      <c r="H99" s="121"/>
    </row>
    <row r="100" spans="1:8" s="225" customFormat="1" ht="9.75">
      <c r="A100" s="118" t="s">
        <v>2559</v>
      </c>
      <c r="B100" s="118" t="s">
        <v>2560</v>
      </c>
      <c r="C100" s="125">
        <v>43902437.5</v>
      </c>
      <c r="D100" s="150">
        <v>0.011391159510953215</v>
      </c>
      <c r="E100" s="151"/>
      <c r="F100" s="121"/>
      <c r="G100" s="121"/>
      <c r="H100" s="121"/>
    </row>
    <row r="101" spans="1:8" s="225" customFormat="1" ht="9.75">
      <c r="A101" s="118" t="s">
        <v>2561</v>
      </c>
      <c r="B101" s="118" t="s">
        <v>2562</v>
      </c>
      <c r="C101" s="125">
        <v>53264196.2</v>
      </c>
      <c r="D101" s="150">
        <v>0.013820211124653571</v>
      </c>
      <c r="E101" s="151"/>
      <c r="F101" s="121"/>
      <c r="G101" s="121"/>
      <c r="H101" s="121"/>
    </row>
    <row r="102" spans="1:8" s="225" customFormat="1" ht="9.75">
      <c r="A102" s="118" t="s">
        <v>2563</v>
      </c>
      <c r="B102" s="118" t="s">
        <v>2564</v>
      </c>
      <c r="C102" s="125">
        <v>2339458.08</v>
      </c>
      <c r="D102" s="150">
        <v>0.0006070082135751199</v>
      </c>
      <c r="E102" s="151"/>
      <c r="F102" s="121"/>
      <c r="G102" s="121"/>
      <c r="H102" s="121"/>
    </row>
    <row r="103" spans="1:8" s="225" customFormat="1" ht="9.75">
      <c r="A103" s="118" t="s">
        <v>2565</v>
      </c>
      <c r="B103" s="118" t="s">
        <v>2566</v>
      </c>
      <c r="C103" s="125">
        <v>6589161.13</v>
      </c>
      <c r="D103" s="150">
        <v>0.001709658728520546</v>
      </c>
      <c r="E103" s="151"/>
      <c r="F103" s="121"/>
      <c r="G103" s="121"/>
      <c r="H103" s="121"/>
    </row>
    <row r="104" spans="1:8" s="225" customFormat="1" ht="9.75">
      <c r="A104" s="118" t="s">
        <v>2567</v>
      </c>
      <c r="B104" s="118" t="s">
        <v>2568</v>
      </c>
      <c r="C104" s="125">
        <v>587492.73</v>
      </c>
      <c r="D104" s="150">
        <v>0.0001524339827134967</v>
      </c>
      <c r="E104" s="151"/>
      <c r="F104" s="121"/>
      <c r="G104" s="121"/>
      <c r="H104" s="121"/>
    </row>
    <row r="105" spans="1:8" s="225" customFormat="1" ht="9.75">
      <c r="A105" s="118" t="s">
        <v>2569</v>
      </c>
      <c r="B105" s="118" t="s">
        <v>2570</v>
      </c>
      <c r="C105" s="125">
        <v>698110.1</v>
      </c>
      <c r="D105" s="150">
        <v>0.0001811353527992039</v>
      </c>
      <c r="E105" s="151"/>
      <c r="F105" s="121"/>
      <c r="G105" s="121"/>
      <c r="H105" s="121"/>
    </row>
    <row r="106" spans="1:8" s="225" customFormat="1" ht="9.75">
      <c r="A106" s="118" t="s">
        <v>2571</v>
      </c>
      <c r="B106" s="118" t="s">
        <v>2572</v>
      </c>
      <c r="C106" s="125">
        <v>659985.21</v>
      </c>
      <c r="D106" s="150">
        <v>0.00017124326643549017</v>
      </c>
      <c r="E106" s="151"/>
      <c r="F106" s="121"/>
      <c r="G106" s="121"/>
      <c r="H106" s="121"/>
    </row>
    <row r="107" spans="1:8" s="225" customFormat="1" ht="9.75">
      <c r="A107" s="118" t="s">
        <v>2573</v>
      </c>
      <c r="B107" s="118" t="s">
        <v>2574</v>
      </c>
      <c r="C107" s="125">
        <v>513835.75</v>
      </c>
      <c r="D107" s="150">
        <v>0.00013332255163919494</v>
      </c>
      <c r="E107" s="151"/>
      <c r="F107" s="121"/>
      <c r="G107" s="121"/>
      <c r="H107" s="121"/>
    </row>
    <row r="108" spans="1:8" s="225" customFormat="1" ht="9.75">
      <c r="A108" s="118" t="s">
        <v>2575</v>
      </c>
      <c r="B108" s="118" t="s">
        <v>2576</v>
      </c>
      <c r="C108" s="125">
        <v>219852.89</v>
      </c>
      <c r="D108" s="150">
        <v>5.704419803419915E-05</v>
      </c>
      <c r="E108" s="151"/>
      <c r="F108" s="121"/>
      <c r="G108" s="121"/>
      <c r="H108" s="121"/>
    </row>
    <row r="109" spans="1:8" s="225" customFormat="1" ht="9.75">
      <c r="A109" s="118" t="s">
        <v>2577</v>
      </c>
      <c r="B109" s="118" t="s">
        <v>2578</v>
      </c>
      <c r="C109" s="125">
        <v>22936.68</v>
      </c>
      <c r="D109" s="150">
        <v>5.951272763196586E-06</v>
      </c>
      <c r="E109" s="151"/>
      <c r="F109" s="121"/>
      <c r="G109" s="121"/>
      <c r="H109" s="121"/>
    </row>
    <row r="110" spans="1:8" s="225" customFormat="1" ht="9.75">
      <c r="A110" s="118" t="s">
        <v>2579</v>
      </c>
      <c r="B110" s="118" t="s">
        <v>2580</v>
      </c>
      <c r="C110" s="125">
        <v>1681671.29</v>
      </c>
      <c r="D110" s="150">
        <v>0.00043633536086419946</v>
      </c>
      <c r="E110" s="151"/>
      <c r="F110" s="121"/>
      <c r="G110" s="121"/>
      <c r="H110" s="121"/>
    </row>
    <row r="111" spans="1:8" s="225" customFormat="1" ht="9.75">
      <c r="A111" s="118" t="s">
        <v>2581</v>
      </c>
      <c r="B111" s="118" t="s">
        <v>2582</v>
      </c>
      <c r="C111" s="125">
        <v>5222012.97</v>
      </c>
      <c r="D111" s="150">
        <v>0.0013549312087634438</v>
      </c>
      <c r="E111" s="151"/>
      <c r="F111" s="121"/>
      <c r="G111" s="121"/>
      <c r="H111" s="121"/>
    </row>
    <row r="112" spans="1:8" s="225" customFormat="1" ht="9.75">
      <c r="A112" s="118" t="s">
        <v>2583</v>
      </c>
      <c r="B112" s="118" t="s">
        <v>2584</v>
      </c>
      <c r="C112" s="125">
        <v>14446111.46</v>
      </c>
      <c r="D112" s="150">
        <v>0.003748264773541771</v>
      </c>
      <c r="E112" s="151"/>
      <c r="F112" s="121"/>
      <c r="G112" s="121"/>
      <c r="H112" s="121"/>
    </row>
    <row r="113" spans="1:8" s="225" customFormat="1" ht="9.75">
      <c r="A113" s="118" t="s">
        <v>2585</v>
      </c>
      <c r="B113" s="118" t="s">
        <v>2586</v>
      </c>
      <c r="C113" s="125">
        <v>34889.18</v>
      </c>
      <c r="D113" s="150">
        <v>9.052531868791082E-06</v>
      </c>
      <c r="E113" s="151"/>
      <c r="F113" s="121"/>
      <c r="G113" s="121"/>
      <c r="H113" s="121"/>
    </row>
    <row r="114" spans="1:8" s="225" customFormat="1" ht="9.75">
      <c r="A114" s="118" t="s">
        <v>2587</v>
      </c>
      <c r="B114" s="118" t="s">
        <v>2588</v>
      </c>
      <c r="C114" s="125">
        <v>3831721.74</v>
      </c>
      <c r="D114" s="150">
        <v>0.0009941988651980247</v>
      </c>
      <c r="E114" s="151"/>
      <c r="F114" s="121"/>
      <c r="G114" s="121"/>
      <c r="H114" s="121"/>
    </row>
    <row r="115" spans="1:8" s="225" customFormat="1" ht="9.75">
      <c r="A115" s="118" t="s">
        <v>2589</v>
      </c>
      <c r="B115" s="118" t="s">
        <v>2590</v>
      </c>
      <c r="C115" s="125">
        <v>2059914.78</v>
      </c>
      <c r="D115" s="150">
        <v>0.0005344764248670726</v>
      </c>
      <c r="E115" s="151"/>
      <c r="F115" s="121"/>
      <c r="G115" s="121"/>
      <c r="H115" s="121"/>
    </row>
    <row r="116" spans="1:8" s="225" customFormat="1" ht="9.75">
      <c r="A116" s="118" t="s">
        <v>2591</v>
      </c>
      <c r="B116" s="118" t="s">
        <v>2592</v>
      </c>
      <c r="C116" s="125">
        <v>1897247.06</v>
      </c>
      <c r="D116" s="150">
        <v>0.0004922697946360501</v>
      </c>
      <c r="E116" s="151"/>
      <c r="F116" s="121"/>
      <c r="G116" s="121"/>
      <c r="H116" s="121"/>
    </row>
    <row r="117" spans="1:8" s="225" customFormat="1" ht="9.75">
      <c r="A117" s="118" t="s">
        <v>2593</v>
      </c>
      <c r="B117" s="118" t="s">
        <v>2594</v>
      </c>
      <c r="C117" s="125">
        <v>49297595.14</v>
      </c>
      <c r="D117" s="150">
        <v>0.01279101575501661</v>
      </c>
      <c r="E117" s="151"/>
      <c r="F117" s="121"/>
      <c r="G117" s="121"/>
      <c r="H117" s="121"/>
    </row>
    <row r="118" spans="1:8" s="225" customFormat="1" ht="9.75">
      <c r="A118" s="118" t="s">
        <v>2595</v>
      </c>
      <c r="B118" s="118" t="s">
        <v>2596</v>
      </c>
      <c r="C118" s="125">
        <v>20620671.58</v>
      </c>
      <c r="D118" s="150">
        <v>0.005350348922898863</v>
      </c>
      <c r="E118" s="151"/>
      <c r="F118" s="121"/>
      <c r="G118" s="121"/>
      <c r="H118" s="121"/>
    </row>
    <row r="119" spans="1:8" s="225" customFormat="1" ht="9.75">
      <c r="A119" s="118" t="s">
        <v>2597</v>
      </c>
      <c r="B119" s="118" t="s">
        <v>2598</v>
      </c>
      <c r="C119" s="125">
        <v>12099361.75</v>
      </c>
      <c r="D119" s="150">
        <v>0.0031393646349357263</v>
      </c>
      <c r="E119" s="151"/>
      <c r="F119" s="121"/>
      <c r="G119" s="121"/>
      <c r="H119" s="121"/>
    </row>
    <row r="120" spans="1:8" s="225" customFormat="1" ht="9.75">
      <c r="A120" s="118" t="s">
        <v>2599</v>
      </c>
      <c r="B120" s="118" t="s">
        <v>2600</v>
      </c>
      <c r="C120" s="125">
        <v>16808573.64</v>
      </c>
      <c r="D120" s="150">
        <v>0.004361241753031219</v>
      </c>
      <c r="E120" s="151"/>
      <c r="F120" s="121"/>
      <c r="G120" s="121"/>
      <c r="H120" s="121"/>
    </row>
    <row r="121" spans="1:8" s="225" customFormat="1" ht="9.75">
      <c r="A121" s="118" t="s">
        <v>2601</v>
      </c>
      <c r="B121" s="118" t="s">
        <v>2602</v>
      </c>
      <c r="C121" s="125">
        <v>480907485.22</v>
      </c>
      <c r="D121" s="150">
        <v>0.12477880924384657</v>
      </c>
      <c r="E121" s="151"/>
      <c r="F121" s="121"/>
      <c r="G121" s="121"/>
      <c r="H121" s="121"/>
    </row>
    <row r="122" spans="1:8" s="225" customFormat="1" ht="9.75">
      <c r="A122" s="118" t="s">
        <v>2603</v>
      </c>
      <c r="B122" s="118" t="s">
        <v>2604</v>
      </c>
      <c r="C122" s="125">
        <v>25522322.8</v>
      </c>
      <c r="D122" s="150">
        <v>0.006622157371212888</v>
      </c>
      <c r="E122" s="151"/>
      <c r="F122" s="121"/>
      <c r="G122" s="121"/>
      <c r="H122" s="121"/>
    </row>
    <row r="123" spans="1:8" s="225" customFormat="1" ht="9.75">
      <c r="A123" s="118" t="s">
        <v>2605</v>
      </c>
      <c r="B123" s="118" t="s">
        <v>2606</v>
      </c>
      <c r="C123" s="125">
        <v>5158013.03</v>
      </c>
      <c r="D123" s="150">
        <v>0.0013383254445565834</v>
      </c>
      <c r="E123" s="151"/>
      <c r="F123" s="121"/>
      <c r="G123" s="121"/>
      <c r="H123" s="121"/>
    </row>
    <row r="124" spans="1:8" s="225" customFormat="1" ht="9.75">
      <c r="A124" s="118" t="s">
        <v>2607</v>
      </c>
      <c r="B124" s="118" t="s">
        <v>2608</v>
      </c>
      <c r="C124" s="125">
        <v>39310432.25</v>
      </c>
      <c r="D124" s="150">
        <v>0.010199693449919939</v>
      </c>
      <c r="E124" s="151"/>
      <c r="F124" s="121"/>
      <c r="G124" s="121"/>
      <c r="H124" s="121"/>
    </row>
    <row r="125" spans="1:8" s="225" customFormat="1" ht="9.75">
      <c r="A125" s="118" t="s">
        <v>2609</v>
      </c>
      <c r="B125" s="118" t="s">
        <v>2610</v>
      </c>
      <c r="C125" s="125">
        <v>23433892.53</v>
      </c>
      <c r="D125" s="150">
        <v>0.006080282165922223</v>
      </c>
      <c r="E125" s="151"/>
      <c r="F125" s="121"/>
      <c r="G125" s="121"/>
      <c r="H125" s="121"/>
    </row>
    <row r="126" spans="1:8" s="225" customFormat="1" ht="9.75">
      <c r="A126" s="118" t="s">
        <v>2611</v>
      </c>
      <c r="B126" s="118" t="s">
        <v>2612</v>
      </c>
      <c r="C126" s="125">
        <v>9668422.64</v>
      </c>
      <c r="D126" s="150">
        <v>0.0025086202676457637</v>
      </c>
      <c r="E126" s="151"/>
      <c r="F126" s="121"/>
      <c r="G126" s="121"/>
      <c r="H126" s="121"/>
    </row>
    <row r="127" spans="1:8" s="225" customFormat="1" ht="9.75">
      <c r="A127" s="118" t="s">
        <v>2613</v>
      </c>
      <c r="B127" s="118" t="s">
        <v>2614</v>
      </c>
      <c r="C127" s="125">
        <v>3516407.43</v>
      </c>
      <c r="D127" s="150">
        <v>0.0009123857403277678</v>
      </c>
      <c r="E127" s="151"/>
      <c r="F127" s="121"/>
      <c r="G127" s="121"/>
      <c r="H127" s="121"/>
    </row>
    <row r="128" spans="1:8" s="225" customFormat="1" ht="9.75">
      <c r="A128" s="118" t="s">
        <v>2615</v>
      </c>
      <c r="B128" s="118" t="s">
        <v>2616</v>
      </c>
      <c r="C128" s="125">
        <v>9548136.82</v>
      </c>
      <c r="D128" s="150">
        <v>0.0024774102701934394</v>
      </c>
      <c r="E128" s="151"/>
      <c r="F128" s="121"/>
      <c r="G128" s="121"/>
      <c r="H128" s="121"/>
    </row>
    <row r="129" spans="1:8" s="225" customFormat="1" ht="9.75">
      <c r="A129" s="118" t="s">
        <v>2617</v>
      </c>
      <c r="B129" s="118" t="s">
        <v>2618</v>
      </c>
      <c r="C129" s="125">
        <v>205222.87</v>
      </c>
      <c r="D129" s="150">
        <v>5.324821537450205E-05</v>
      </c>
      <c r="E129" s="151"/>
      <c r="F129" s="121"/>
      <c r="G129" s="121"/>
      <c r="H129" s="121"/>
    </row>
    <row r="130" spans="1:8" s="225" customFormat="1" ht="9.75">
      <c r="A130" s="118" t="s">
        <v>2619</v>
      </c>
      <c r="B130" s="118" t="s">
        <v>2620</v>
      </c>
      <c r="C130" s="125">
        <v>806086.89</v>
      </c>
      <c r="D130" s="150">
        <v>0.0002091515839793223</v>
      </c>
      <c r="E130" s="151"/>
      <c r="F130" s="121"/>
      <c r="G130" s="121"/>
      <c r="H130" s="121"/>
    </row>
    <row r="131" spans="1:8" s="225" customFormat="1" ht="9.75">
      <c r="A131" s="118" t="s">
        <v>2621</v>
      </c>
      <c r="B131" s="118" t="s">
        <v>2622</v>
      </c>
      <c r="C131" s="125">
        <v>70615426.45</v>
      </c>
      <c r="D131" s="150">
        <v>0.01832225344266898</v>
      </c>
      <c r="E131" s="151"/>
      <c r="F131" s="121"/>
      <c r="G131" s="121"/>
      <c r="H131" s="121"/>
    </row>
    <row r="132" spans="1:8" s="225" customFormat="1" ht="9.75">
      <c r="A132" s="118" t="s">
        <v>2623</v>
      </c>
      <c r="B132" s="118" t="s">
        <v>2624</v>
      </c>
      <c r="C132" s="125">
        <v>83875.2</v>
      </c>
      <c r="D132" s="150">
        <v>2.1762704683836815E-05</v>
      </c>
      <c r="E132" s="151"/>
      <c r="F132" s="121"/>
      <c r="G132" s="121"/>
      <c r="H132" s="121"/>
    </row>
    <row r="133" spans="1:8" s="225" customFormat="1" ht="9.75">
      <c r="A133" s="118" t="s">
        <v>2625</v>
      </c>
      <c r="B133" s="118" t="s">
        <v>2626</v>
      </c>
      <c r="C133" s="125">
        <v>1621194</v>
      </c>
      <c r="D133" s="150">
        <v>0.0004206436021280205</v>
      </c>
      <c r="E133" s="151"/>
      <c r="F133" s="121"/>
      <c r="G133" s="121"/>
      <c r="H133" s="121"/>
    </row>
    <row r="134" spans="1:8" s="225" customFormat="1" ht="9.75">
      <c r="A134" s="118" t="s">
        <v>2627</v>
      </c>
      <c r="B134" s="118" t="s">
        <v>2628</v>
      </c>
      <c r="C134" s="125">
        <v>2791319.56</v>
      </c>
      <c r="D134" s="150">
        <v>0.0007242505920998975</v>
      </c>
      <c r="E134" s="151"/>
      <c r="F134" s="121"/>
      <c r="G134" s="121"/>
      <c r="H134" s="121"/>
    </row>
    <row r="135" spans="1:8" s="225" customFormat="1" ht="9.75">
      <c r="A135" s="118" t="s">
        <v>2629</v>
      </c>
      <c r="B135" s="118" t="s">
        <v>2630</v>
      </c>
      <c r="C135" s="125">
        <v>15938422.46</v>
      </c>
      <c r="D135" s="150">
        <v>0.004135467708252403</v>
      </c>
      <c r="E135" s="151"/>
      <c r="F135" s="121"/>
      <c r="G135" s="121"/>
      <c r="H135" s="121"/>
    </row>
    <row r="136" spans="1:8" s="225" customFormat="1" ht="9.75">
      <c r="A136" s="118" t="s">
        <v>2631</v>
      </c>
      <c r="B136" s="118" t="s">
        <v>2632</v>
      </c>
      <c r="C136" s="125">
        <v>18025257.07</v>
      </c>
      <c r="D136" s="150">
        <v>0.0046769288951281395</v>
      </c>
      <c r="E136" s="151"/>
      <c r="F136" s="121"/>
      <c r="G136" s="121"/>
      <c r="H136" s="121"/>
    </row>
    <row r="137" spans="1:8" s="225" customFormat="1" ht="9.75">
      <c r="A137" s="118" t="s">
        <v>2633</v>
      </c>
      <c r="B137" s="118" t="s">
        <v>2634</v>
      </c>
      <c r="C137" s="125">
        <v>132372.08</v>
      </c>
      <c r="D137" s="150">
        <v>3.434596263764762E-05</v>
      </c>
      <c r="E137" s="151"/>
      <c r="F137" s="121"/>
      <c r="G137" s="121"/>
      <c r="H137" s="121"/>
    </row>
    <row r="138" spans="1:8" s="225" customFormat="1" ht="9.75">
      <c r="A138" s="118" t="s">
        <v>2635</v>
      </c>
      <c r="B138" s="118" t="s">
        <v>2636</v>
      </c>
      <c r="C138" s="125">
        <v>23893.24</v>
      </c>
      <c r="D138" s="150">
        <v>6.199466899155379E-06</v>
      </c>
      <c r="E138" s="151"/>
      <c r="F138" s="121"/>
      <c r="G138" s="121"/>
      <c r="H138" s="121"/>
    </row>
    <row r="139" spans="1:8" s="225" customFormat="1" ht="9.75">
      <c r="A139" s="118" t="s">
        <v>2637</v>
      </c>
      <c r="B139" s="118" t="s">
        <v>2638</v>
      </c>
      <c r="C139" s="125">
        <v>78094778.59</v>
      </c>
      <c r="D139" s="150">
        <v>0.02026288585665122</v>
      </c>
      <c r="E139" s="151"/>
      <c r="F139" s="121"/>
      <c r="G139" s="121"/>
      <c r="H139" s="121"/>
    </row>
    <row r="140" spans="1:8" s="225" customFormat="1" ht="9.75">
      <c r="A140" s="118" t="s">
        <v>2639</v>
      </c>
      <c r="B140" s="118" t="s">
        <v>919</v>
      </c>
      <c r="C140" s="125">
        <v>2579.63</v>
      </c>
      <c r="D140" s="150">
        <v>6.693244950064616E-07</v>
      </c>
      <c r="E140" s="151"/>
      <c r="F140" s="121"/>
      <c r="G140" s="121"/>
      <c r="H140" s="121"/>
    </row>
    <row r="141" spans="1:8" s="225" customFormat="1" ht="9.75">
      <c r="A141" s="118" t="s">
        <v>2640</v>
      </c>
      <c r="B141" s="118" t="s">
        <v>923</v>
      </c>
      <c r="C141" s="125">
        <v>10907905.06</v>
      </c>
      <c r="D141" s="150">
        <v>0.002830222956727487</v>
      </c>
      <c r="E141" s="151"/>
      <c r="F141" s="121"/>
      <c r="G141" s="121"/>
      <c r="H141" s="121"/>
    </row>
    <row r="142" spans="1:8" s="225" customFormat="1" ht="9.75">
      <c r="A142" s="118" t="s">
        <v>2641</v>
      </c>
      <c r="B142" s="118" t="s">
        <v>2642</v>
      </c>
      <c r="C142" s="125">
        <v>12891065.88</v>
      </c>
      <c r="D142" s="150">
        <v>0.0033447843916476505</v>
      </c>
      <c r="E142" s="151"/>
      <c r="F142" s="121"/>
      <c r="G142" s="121"/>
      <c r="H142" s="121"/>
    </row>
    <row r="143" spans="1:8" s="225" customFormat="1" ht="9.75">
      <c r="A143" s="118" t="s">
        <v>2643</v>
      </c>
      <c r="B143" s="118" t="s">
        <v>2644</v>
      </c>
      <c r="C143" s="125">
        <v>31231.47</v>
      </c>
      <c r="D143" s="150">
        <v>8.103483013478466E-06</v>
      </c>
      <c r="E143" s="151"/>
      <c r="F143" s="121"/>
      <c r="G143" s="121"/>
      <c r="H143" s="121"/>
    </row>
    <row r="144" spans="1:8" s="225" customFormat="1" ht="9.75">
      <c r="A144" s="118" t="s">
        <v>2645</v>
      </c>
      <c r="B144" s="118" t="s">
        <v>2646</v>
      </c>
      <c r="C144" s="125">
        <v>12614989.56</v>
      </c>
      <c r="D144" s="150">
        <v>0.003273152163976534</v>
      </c>
      <c r="E144" s="151"/>
      <c r="F144" s="121"/>
      <c r="G144" s="121"/>
      <c r="H144" s="121"/>
    </row>
    <row r="145" spans="1:8" s="225" customFormat="1" ht="9.75">
      <c r="A145" s="118" t="s">
        <v>2647</v>
      </c>
      <c r="B145" s="118" t="s">
        <v>2648</v>
      </c>
      <c r="C145" s="125">
        <v>5289729.35</v>
      </c>
      <c r="D145" s="150">
        <v>0.0013725012602232136</v>
      </c>
      <c r="E145" s="151"/>
      <c r="F145" s="121"/>
      <c r="G145" s="121"/>
      <c r="H145" s="121"/>
    </row>
    <row r="146" spans="1:8" s="225" customFormat="1" ht="9.75">
      <c r="A146" s="118" t="s">
        <v>2649</v>
      </c>
      <c r="B146" s="118" t="s">
        <v>2650</v>
      </c>
      <c r="C146" s="125">
        <v>-4.18</v>
      </c>
      <c r="D146" s="150">
        <v>-1.0845649915402634E-09</v>
      </c>
      <c r="E146" s="151"/>
      <c r="F146" s="121"/>
      <c r="G146" s="121"/>
      <c r="H146" s="121"/>
    </row>
    <row r="147" spans="1:8" s="225" customFormat="1" ht="9.75">
      <c r="A147" s="118" t="s">
        <v>2651</v>
      </c>
      <c r="B147" s="118" t="s">
        <v>2652</v>
      </c>
      <c r="C147" s="125">
        <v>1461658.36</v>
      </c>
      <c r="D147" s="150">
        <v>0.00037924963800195103</v>
      </c>
      <c r="E147" s="151"/>
      <c r="F147" s="121"/>
      <c r="G147" s="121"/>
      <c r="H147" s="121"/>
    </row>
    <row r="148" spans="1:8" s="225" customFormat="1" ht="9.75">
      <c r="A148" s="118" t="s">
        <v>2653</v>
      </c>
      <c r="B148" s="118" t="s">
        <v>2654</v>
      </c>
      <c r="C148" s="125">
        <v>8607545.82</v>
      </c>
      <c r="D148" s="150">
        <v>0.002233359535753763</v>
      </c>
      <c r="E148" s="151"/>
      <c r="F148" s="121"/>
      <c r="G148" s="121"/>
      <c r="H148" s="121"/>
    </row>
    <row r="149" spans="1:8" s="225" customFormat="1" ht="9.75">
      <c r="A149" s="118" t="s">
        <v>2655</v>
      </c>
      <c r="B149" s="118" t="s">
        <v>2656</v>
      </c>
      <c r="C149" s="125">
        <v>24122556.62</v>
      </c>
      <c r="D149" s="150">
        <v>0.0062589666068181395</v>
      </c>
      <c r="E149" s="151"/>
      <c r="F149" s="121"/>
      <c r="G149" s="121"/>
      <c r="H149" s="121"/>
    </row>
    <row r="150" spans="1:8" s="225" customFormat="1" ht="9.75">
      <c r="A150" s="118" t="s">
        <v>2657</v>
      </c>
      <c r="B150" s="118" t="s">
        <v>2658</v>
      </c>
      <c r="C150" s="125">
        <v>193918.47</v>
      </c>
      <c r="D150" s="150">
        <v>5.031511573565809E-05</v>
      </c>
      <c r="E150" s="151"/>
      <c r="F150" s="121"/>
      <c r="G150" s="121"/>
      <c r="H150" s="121"/>
    </row>
    <row r="151" spans="1:8" s="225" customFormat="1" ht="9.75">
      <c r="A151" s="118" t="s">
        <v>2659</v>
      </c>
      <c r="B151" s="118" t="s">
        <v>2660</v>
      </c>
      <c r="C151" s="125">
        <v>164930937.48</v>
      </c>
      <c r="D151" s="150">
        <v>0.042793856653761696</v>
      </c>
      <c r="E151" s="151"/>
      <c r="F151" s="121"/>
      <c r="G151" s="121"/>
      <c r="H151" s="121"/>
    </row>
    <row r="152" spans="1:8" s="225" customFormat="1" ht="9.75">
      <c r="A152" s="118" t="s">
        <v>2661</v>
      </c>
      <c r="B152" s="118" t="s">
        <v>2662</v>
      </c>
      <c r="C152" s="125">
        <v>1040445.77</v>
      </c>
      <c r="D152" s="150">
        <v>0.00026995958319094563</v>
      </c>
      <c r="E152" s="151"/>
      <c r="F152" s="121"/>
      <c r="G152" s="121"/>
      <c r="H152" s="121"/>
    </row>
    <row r="153" spans="1:8" s="225" customFormat="1" ht="9.75">
      <c r="A153" s="118" t="s">
        <v>2663</v>
      </c>
      <c r="B153" s="118" t="s">
        <v>2664</v>
      </c>
      <c r="C153" s="125">
        <v>636293.75</v>
      </c>
      <c r="D153" s="150">
        <v>0.00016509615444638097</v>
      </c>
      <c r="E153" s="151"/>
      <c r="F153" s="121"/>
      <c r="G153" s="121"/>
      <c r="H153" s="121"/>
    </row>
    <row r="154" spans="1:8" s="225" customFormat="1" ht="9.75">
      <c r="A154" s="118" t="s">
        <v>2665</v>
      </c>
      <c r="B154" s="118" t="s">
        <v>2666</v>
      </c>
      <c r="C154" s="125">
        <v>2592622.53</v>
      </c>
      <c r="D154" s="150">
        <v>0.0006726956058173554</v>
      </c>
      <c r="E154" s="151"/>
      <c r="F154" s="121"/>
      <c r="G154" s="121"/>
      <c r="H154" s="121"/>
    </row>
    <row r="155" spans="1:8" s="225" customFormat="1" ht="9.75">
      <c r="A155" s="118" t="s">
        <v>2667</v>
      </c>
      <c r="B155" s="118" t="s">
        <v>2668</v>
      </c>
      <c r="C155" s="125">
        <v>1752717.51</v>
      </c>
      <c r="D155" s="150">
        <v>0.0004547693902884262</v>
      </c>
      <c r="E155" s="151"/>
      <c r="F155" s="121"/>
      <c r="G155" s="121"/>
      <c r="H155" s="121"/>
    </row>
    <row r="156" spans="1:5" ht="9.75">
      <c r="A156" s="119"/>
      <c r="B156" s="119" t="s">
        <v>315</v>
      </c>
      <c r="C156" s="126">
        <f>SUM(C8:C155)</f>
        <v>3854079776.319999</v>
      </c>
      <c r="D156" s="313">
        <f>SUM(D8:D155)</f>
        <v>1.0000000000000002</v>
      </c>
      <c r="E156" s="137"/>
    </row>
    <row r="157" spans="1:5" ht="9.75">
      <c r="A157" s="152"/>
      <c r="B157" s="152"/>
      <c r="C157" s="153"/>
      <c r="D157" s="154"/>
      <c r="E157" s="155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32" customFormat="1" ht="11.25" customHeight="1">
      <c r="A1" s="57" t="s">
        <v>42</v>
      </c>
      <c r="B1" s="57"/>
      <c r="C1" s="33"/>
      <c r="D1" s="33"/>
      <c r="E1" s="33"/>
      <c r="F1" s="87"/>
      <c r="G1" s="7"/>
    </row>
    <row r="2" spans="1:5" s="32" customFormat="1" ht="11.25" customHeight="1">
      <c r="A2" s="57" t="s">
        <v>0</v>
      </c>
      <c r="B2" s="57"/>
      <c r="C2" s="33"/>
      <c r="D2" s="33"/>
      <c r="E2" s="33"/>
    </row>
    <row r="3" spans="3:5" s="32" customFormat="1" ht="9.75">
      <c r="C3" s="33"/>
      <c r="D3" s="33"/>
      <c r="E3" s="33"/>
    </row>
    <row r="4" spans="3:5" s="32" customFormat="1" ht="9.75">
      <c r="C4" s="33"/>
      <c r="D4" s="33"/>
      <c r="E4" s="33"/>
    </row>
    <row r="5" spans="1:7" s="32" customFormat="1" ht="11.25" customHeight="1">
      <c r="A5" s="10" t="s">
        <v>117</v>
      </c>
      <c r="B5" s="10"/>
      <c r="C5" s="33"/>
      <c r="D5" s="33"/>
      <c r="E5" s="33"/>
      <c r="G5" s="12" t="s">
        <v>99</v>
      </c>
    </row>
    <row r="6" spans="1:5" s="67" customFormat="1" ht="9.75">
      <c r="A6" s="35"/>
      <c r="B6" s="35"/>
      <c r="C6" s="64"/>
      <c r="D6" s="66"/>
      <c r="E6" s="66"/>
    </row>
    <row r="7" spans="1:7" ht="15" customHeight="1">
      <c r="A7" s="14" t="s">
        <v>44</v>
      </c>
      <c r="B7" s="15" t="s">
        <v>45</v>
      </c>
      <c r="C7" s="46" t="s">
        <v>61</v>
      </c>
      <c r="D7" s="46" t="s">
        <v>62</v>
      </c>
      <c r="E7" s="88" t="s">
        <v>100</v>
      </c>
      <c r="F7" s="40" t="s">
        <v>47</v>
      </c>
      <c r="G7" s="40" t="s">
        <v>74</v>
      </c>
    </row>
    <row r="8" spans="1:7" ht="9.75">
      <c r="A8" s="118" t="s">
        <v>2669</v>
      </c>
      <c r="B8" s="118" t="s">
        <v>2670</v>
      </c>
      <c r="C8" s="125">
        <v>11478414596.91</v>
      </c>
      <c r="D8" s="125">
        <v>11431325361.55</v>
      </c>
      <c r="E8" s="125">
        <f>D8-C8</f>
        <v>-47089235.36000061</v>
      </c>
      <c r="F8" s="136"/>
      <c r="G8" s="132"/>
    </row>
    <row r="9" spans="1:7" ht="9.75">
      <c r="A9" s="118" t="s">
        <v>2671</v>
      </c>
      <c r="B9" s="118" t="s">
        <v>2672</v>
      </c>
      <c r="C9" s="125">
        <v>484502033.64</v>
      </c>
      <c r="D9" s="125">
        <v>0</v>
      </c>
      <c r="E9" s="125">
        <f>D9-C9</f>
        <v>-484502033.64</v>
      </c>
      <c r="F9" s="125"/>
      <c r="G9" s="132"/>
    </row>
    <row r="10" spans="1:7" ht="9.75">
      <c r="A10" s="314" t="s">
        <v>2673</v>
      </c>
      <c r="B10" s="118" t="s">
        <v>2674</v>
      </c>
      <c r="C10" s="125">
        <v>21657.2</v>
      </c>
      <c r="D10" s="125">
        <v>0</v>
      </c>
      <c r="E10" s="125">
        <f>D10-C10</f>
        <v>-21657.2</v>
      </c>
      <c r="F10" s="132"/>
      <c r="G10" s="132"/>
    </row>
    <row r="11" spans="1:7" ht="9.75">
      <c r="A11" s="129"/>
      <c r="B11" s="119" t="s">
        <v>208</v>
      </c>
      <c r="C11" s="111">
        <f>SUM(C8:C10)</f>
        <v>11962938287.75</v>
      </c>
      <c r="D11" s="111">
        <f>SUM(D8:D10)</f>
        <v>11431325361.55</v>
      </c>
      <c r="E11" s="114">
        <f>SUM(E8:E10)</f>
        <v>-531612926.2000006</v>
      </c>
      <c r="F11" s="156"/>
      <c r="G11" s="156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32" customFormat="1" ht="9.75">
      <c r="A1" s="57" t="s">
        <v>42</v>
      </c>
      <c r="B1" s="57"/>
      <c r="C1" s="33"/>
      <c r="D1" s="33"/>
      <c r="E1" s="33"/>
      <c r="F1" s="7"/>
    </row>
    <row r="2" spans="1:5" s="32" customFormat="1" ht="9.75">
      <c r="A2" s="57" t="s">
        <v>0</v>
      </c>
      <c r="B2" s="57"/>
      <c r="C2" s="33"/>
      <c r="D2" s="33"/>
      <c r="E2" s="33"/>
    </row>
    <row r="3" spans="3:5" s="32" customFormat="1" ht="9.75">
      <c r="C3" s="33"/>
      <c r="D3" s="33"/>
      <c r="E3" s="33"/>
    </row>
    <row r="4" spans="3:5" s="32" customFormat="1" ht="9.75">
      <c r="C4" s="33"/>
      <c r="D4" s="33"/>
      <c r="E4" s="33"/>
    </row>
    <row r="5" spans="1:6" s="32" customFormat="1" ht="11.25" customHeight="1">
      <c r="A5" s="10" t="s">
        <v>118</v>
      </c>
      <c r="B5" s="10"/>
      <c r="C5" s="33"/>
      <c r="D5" s="33"/>
      <c r="E5" s="33"/>
      <c r="F5" s="12" t="s">
        <v>101</v>
      </c>
    </row>
    <row r="6" spans="1:5" s="67" customFormat="1" ht="9.75">
      <c r="A6" s="35"/>
      <c r="B6" s="35"/>
      <c r="C6" s="64"/>
      <c r="D6" s="66"/>
      <c r="E6" s="66"/>
    </row>
    <row r="7" spans="1:6" ht="15" customHeight="1">
      <c r="A7" s="14" t="s">
        <v>44</v>
      </c>
      <c r="B7" s="15" t="s">
        <v>45</v>
      </c>
      <c r="C7" s="46" t="s">
        <v>61</v>
      </c>
      <c r="D7" s="46" t="s">
        <v>62</v>
      </c>
      <c r="E7" s="88" t="s">
        <v>100</v>
      </c>
      <c r="F7" s="88" t="s">
        <v>74</v>
      </c>
    </row>
    <row r="8" spans="1:6" ht="9.75">
      <c r="A8" s="118" t="s">
        <v>2675</v>
      </c>
      <c r="B8" s="118" t="s">
        <v>2676</v>
      </c>
      <c r="C8" s="125">
        <v>1510090368.61</v>
      </c>
      <c r="D8" s="125">
        <v>1340485239.26</v>
      </c>
      <c r="E8" s="125"/>
      <c r="F8" s="159"/>
    </row>
    <row r="9" spans="1:6" ht="9.75">
      <c r="A9" s="118" t="s">
        <v>2677</v>
      </c>
      <c r="B9" s="118" t="s">
        <v>2678</v>
      </c>
      <c r="C9" s="125">
        <v>526981154.59</v>
      </c>
      <c r="D9" s="125">
        <v>-14247586.28</v>
      </c>
      <c r="E9" s="125"/>
      <c r="F9" s="159"/>
    </row>
    <row r="10" spans="1:6" ht="9.75">
      <c r="A10" s="119"/>
      <c r="B10" s="119" t="s">
        <v>209</v>
      </c>
      <c r="C10" s="126">
        <f>SUM(C8:C9)</f>
        <v>2037071523.1999998</v>
      </c>
      <c r="D10" s="126">
        <f>SUM(D8:D9)</f>
        <v>1326237652.98</v>
      </c>
      <c r="E10" s="126">
        <f>SUM(E8:E9)</f>
        <v>0</v>
      </c>
      <c r="F10" s="119"/>
    </row>
  </sheetData>
  <sheetProtection/>
  <protectedRanges>
    <protectedRange sqref="F1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landscape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view="pageBreakPreview" zoomScaleSheetLayoutView="100" zoomScalePageLayoutView="0" workbookViewId="0" topLeftCell="A1">
      <selection activeCell="C1" sqref="C1"/>
    </sheetView>
  </sheetViews>
  <sheetFormatPr defaultColWidth="11.421875" defaultRowHeight="15"/>
  <cols>
    <col min="1" max="1" width="20.7109375" style="121" customWidth="1"/>
    <col min="2" max="2" width="50.7109375" style="121" customWidth="1"/>
    <col min="3" max="5" width="17.7109375" style="104" customWidth="1"/>
    <col min="6" max="16384" width="11.421875" style="8" customWidth="1"/>
  </cols>
  <sheetData>
    <row r="1" spans="1:5" s="32" customFormat="1" ht="9.75">
      <c r="A1" s="57" t="s">
        <v>42</v>
      </c>
      <c r="B1" s="57"/>
      <c r="C1" s="58"/>
      <c r="D1" s="58"/>
      <c r="E1" s="25"/>
    </row>
    <row r="2" spans="1:5" s="32" customFormat="1" ht="9.75">
      <c r="A2" s="57" t="s">
        <v>0</v>
      </c>
      <c r="B2" s="57"/>
      <c r="C2" s="58"/>
      <c r="D2" s="58"/>
      <c r="E2" s="58"/>
    </row>
    <row r="3" spans="3:5" s="32" customFormat="1" ht="9.75">
      <c r="C3" s="58"/>
      <c r="D3" s="58"/>
      <c r="E3" s="58"/>
    </row>
    <row r="4" spans="3:5" s="32" customFormat="1" ht="9.75">
      <c r="C4" s="58"/>
      <c r="D4" s="58"/>
      <c r="E4" s="58"/>
    </row>
    <row r="5" spans="1:5" s="32" customFormat="1" ht="11.25" customHeight="1">
      <c r="A5" s="52" t="s">
        <v>123</v>
      </c>
      <c r="C5" s="58"/>
      <c r="D5" s="58"/>
      <c r="E5" s="214" t="s">
        <v>102</v>
      </c>
    </row>
    <row r="6" spans="1:5" s="67" customFormat="1" ht="9.75">
      <c r="A6" s="22"/>
      <c r="B6" s="22"/>
      <c r="C6" s="89"/>
      <c r="D6" s="90"/>
      <c r="E6" s="90"/>
    </row>
    <row r="7" spans="1:5" ht="15" customHeight="1">
      <c r="A7" s="14" t="s">
        <v>44</v>
      </c>
      <c r="B7" s="15" t="s">
        <v>45</v>
      </c>
      <c r="C7" s="46" t="s">
        <v>61</v>
      </c>
      <c r="D7" s="46" t="s">
        <v>62</v>
      </c>
      <c r="E7" s="46" t="s">
        <v>63</v>
      </c>
    </row>
    <row r="8" spans="1:5" ht="9.75">
      <c r="A8" s="132" t="s">
        <v>2679</v>
      </c>
      <c r="B8" s="132" t="s">
        <v>2680</v>
      </c>
      <c r="C8" s="125">
        <v>744000</v>
      </c>
      <c r="D8" s="125">
        <v>922000</v>
      </c>
      <c r="E8" s="125">
        <f aca="true" t="shared" si="0" ref="E8:E71">D8-C8</f>
        <v>178000</v>
      </c>
    </row>
    <row r="9" spans="1:5" s="225" customFormat="1" ht="9.75">
      <c r="A9" s="132" t="s">
        <v>2681</v>
      </c>
      <c r="B9" s="132" t="s">
        <v>2682</v>
      </c>
      <c r="C9" s="125">
        <v>380487.89</v>
      </c>
      <c r="D9" s="125">
        <v>602719.89</v>
      </c>
      <c r="E9" s="125">
        <f t="shared" si="0"/>
        <v>222232</v>
      </c>
    </row>
    <row r="10" spans="1:5" s="225" customFormat="1" ht="9.75">
      <c r="A10" s="132" t="s">
        <v>2683</v>
      </c>
      <c r="B10" s="132" t="s">
        <v>2684</v>
      </c>
      <c r="C10" s="125">
        <v>2581.86</v>
      </c>
      <c r="D10" s="125">
        <v>2581.86</v>
      </c>
      <c r="E10" s="125">
        <f t="shared" si="0"/>
        <v>0</v>
      </c>
    </row>
    <row r="11" spans="1:5" s="225" customFormat="1" ht="9.75">
      <c r="A11" s="132" t="s">
        <v>2685</v>
      </c>
      <c r="B11" s="132" t="s">
        <v>2686</v>
      </c>
      <c r="C11" s="125">
        <v>500134.03</v>
      </c>
      <c r="D11" s="125">
        <v>829775.72</v>
      </c>
      <c r="E11" s="125">
        <f t="shared" si="0"/>
        <v>329641.68999999994</v>
      </c>
    </row>
    <row r="12" spans="1:5" s="225" customFormat="1" ht="9.75">
      <c r="A12" s="132" t="s">
        <v>2687</v>
      </c>
      <c r="B12" s="132" t="s">
        <v>2688</v>
      </c>
      <c r="C12" s="125">
        <v>2409239.08</v>
      </c>
      <c r="D12" s="125">
        <v>2409239.08</v>
      </c>
      <c r="E12" s="125">
        <f t="shared" si="0"/>
        <v>0</v>
      </c>
    </row>
    <row r="13" spans="1:5" s="225" customFormat="1" ht="9.75">
      <c r="A13" s="132" t="s">
        <v>2689</v>
      </c>
      <c r="B13" s="132" t="s">
        <v>2690</v>
      </c>
      <c r="C13" s="125">
        <v>1025305.19</v>
      </c>
      <c r="D13" s="125">
        <v>4632692.71</v>
      </c>
      <c r="E13" s="125">
        <f t="shared" si="0"/>
        <v>3607387.52</v>
      </c>
    </row>
    <row r="14" spans="1:5" s="225" customFormat="1" ht="9.75">
      <c r="A14" s="132" t="s">
        <v>2691</v>
      </c>
      <c r="B14" s="132" t="s">
        <v>2692</v>
      </c>
      <c r="C14" s="125">
        <v>11310.94</v>
      </c>
      <c r="D14" s="125">
        <v>3164.35</v>
      </c>
      <c r="E14" s="125">
        <f t="shared" si="0"/>
        <v>-8146.59</v>
      </c>
    </row>
    <row r="15" spans="1:5" s="225" customFormat="1" ht="9.75">
      <c r="A15" s="132" t="s">
        <v>2693</v>
      </c>
      <c r="B15" s="132" t="s">
        <v>2694</v>
      </c>
      <c r="C15" s="125">
        <v>0</v>
      </c>
      <c r="D15" s="125">
        <v>1118670.43</v>
      </c>
      <c r="E15" s="125">
        <f t="shared" si="0"/>
        <v>1118670.43</v>
      </c>
    </row>
    <row r="16" spans="1:5" s="225" customFormat="1" ht="9.75">
      <c r="A16" s="132" t="s">
        <v>2695</v>
      </c>
      <c r="B16" s="132" t="s">
        <v>2696</v>
      </c>
      <c r="C16" s="125">
        <v>0</v>
      </c>
      <c r="D16" s="125">
        <v>1133857.22</v>
      </c>
      <c r="E16" s="125">
        <f t="shared" si="0"/>
        <v>1133857.22</v>
      </c>
    </row>
    <row r="17" spans="1:5" s="225" customFormat="1" ht="9.75">
      <c r="A17" s="132" t="s">
        <v>2697</v>
      </c>
      <c r="B17" s="132" t="s">
        <v>2698</v>
      </c>
      <c r="C17" s="125">
        <v>0</v>
      </c>
      <c r="D17" s="125">
        <v>18995.5</v>
      </c>
      <c r="E17" s="125">
        <f t="shared" si="0"/>
        <v>18995.5</v>
      </c>
    </row>
    <row r="18" spans="1:5" s="225" customFormat="1" ht="9.75">
      <c r="A18" s="132" t="s">
        <v>2699</v>
      </c>
      <c r="B18" s="132" t="s">
        <v>2700</v>
      </c>
      <c r="C18" s="125">
        <v>830059.18</v>
      </c>
      <c r="D18" s="125">
        <v>211987.91</v>
      </c>
      <c r="E18" s="125">
        <f t="shared" si="0"/>
        <v>-618071.27</v>
      </c>
    </row>
    <row r="19" spans="1:5" s="225" customFormat="1" ht="9.75">
      <c r="A19" s="132" t="s">
        <v>2701</v>
      </c>
      <c r="B19" s="132" t="s">
        <v>2702</v>
      </c>
      <c r="C19" s="125">
        <v>966617.35</v>
      </c>
      <c r="D19" s="125">
        <v>-801408.14</v>
      </c>
      <c r="E19" s="125">
        <f t="shared" si="0"/>
        <v>-1768025.49</v>
      </c>
    </row>
    <row r="20" spans="1:5" s="225" customFormat="1" ht="9.75">
      <c r="A20" s="132" t="s">
        <v>2703</v>
      </c>
      <c r="B20" s="132" t="s">
        <v>2704</v>
      </c>
      <c r="C20" s="125">
        <v>428416.02</v>
      </c>
      <c r="D20" s="125">
        <v>-333127.08</v>
      </c>
      <c r="E20" s="125">
        <f t="shared" si="0"/>
        <v>-761543.1000000001</v>
      </c>
    </row>
    <row r="21" spans="1:5" s="225" customFormat="1" ht="9.75">
      <c r="A21" s="132" t="s">
        <v>2705</v>
      </c>
      <c r="B21" s="132" t="s">
        <v>2706</v>
      </c>
      <c r="C21" s="125">
        <v>1044884.94</v>
      </c>
      <c r="D21" s="125">
        <v>67899.6</v>
      </c>
      <c r="E21" s="125">
        <f t="shared" si="0"/>
        <v>-976985.34</v>
      </c>
    </row>
    <row r="22" spans="1:5" s="225" customFormat="1" ht="9.75">
      <c r="A22" s="132" t="s">
        <v>2707</v>
      </c>
      <c r="B22" s="132" t="s">
        <v>2708</v>
      </c>
      <c r="C22" s="125">
        <v>871451.88</v>
      </c>
      <c r="D22" s="125">
        <v>86488.15</v>
      </c>
      <c r="E22" s="125">
        <f t="shared" si="0"/>
        <v>-784963.73</v>
      </c>
    </row>
    <row r="23" spans="1:5" s="225" customFormat="1" ht="9.75">
      <c r="A23" s="132" t="s">
        <v>2709</v>
      </c>
      <c r="B23" s="132" t="s">
        <v>2710</v>
      </c>
      <c r="C23" s="125">
        <v>60791.37</v>
      </c>
      <c r="D23" s="125">
        <v>29352.52</v>
      </c>
      <c r="E23" s="125">
        <f t="shared" si="0"/>
        <v>-31438.850000000002</v>
      </c>
    </row>
    <row r="24" spans="1:5" s="225" customFormat="1" ht="9.75">
      <c r="A24" s="132" t="s">
        <v>2711</v>
      </c>
      <c r="B24" s="132" t="s">
        <v>2712</v>
      </c>
      <c r="C24" s="125">
        <v>203969.55</v>
      </c>
      <c r="D24" s="125">
        <v>74267.52</v>
      </c>
      <c r="E24" s="125">
        <f t="shared" si="0"/>
        <v>-129702.02999999998</v>
      </c>
    </row>
    <row r="25" spans="1:5" s="225" customFormat="1" ht="9.75">
      <c r="A25" s="132" t="s">
        <v>2713</v>
      </c>
      <c r="B25" s="132" t="s">
        <v>2714</v>
      </c>
      <c r="C25" s="125">
        <v>114738.14</v>
      </c>
      <c r="D25" s="125">
        <v>56446.6</v>
      </c>
      <c r="E25" s="125">
        <f t="shared" si="0"/>
        <v>-58291.54</v>
      </c>
    </row>
    <row r="26" spans="1:5" s="225" customFormat="1" ht="9.75">
      <c r="A26" s="132" t="s">
        <v>2715</v>
      </c>
      <c r="B26" s="132" t="s">
        <v>2716</v>
      </c>
      <c r="C26" s="125">
        <v>235754.39</v>
      </c>
      <c r="D26" s="125">
        <v>235754.39</v>
      </c>
      <c r="E26" s="125">
        <f t="shared" si="0"/>
        <v>0</v>
      </c>
    </row>
    <row r="27" spans="1:5" s="225" customFormat="1" ht="9.75">
      <c r="A27" s="132" t="s">
        <v>2717</v>
      </c>
      <c r="B27" s="132" t="s">
        <v>2718</v>
      </c>
      <c r="C27" s="125">
        <v>1340703.18</v>
      </c>
      <c r="D27" s="125">
        <v>1012556.77</v>
      </c>
      <c r="E27" s="125">
        <f t="shared" si="0"/>
        <v>-328146.4099999999</v>
      </c>
    </row>
    <row r="28" spans="1:5" s="225" customFormat="1" ht="9.75">
      <c r="A28" s="132" t="s">
        <v>2719</v>
      </c>
      <c r="B28" s="132" t="s">
        <v>2720</v>
      </c>
      <c r="C28" s="125">
        <v>309.94</v>
      </c>
      <c r="D28" s="125">
        <v>0</v>
      </c>
      <c r="E28" s="125">
        <f t="shared" si="0"/>
        <v>-309.94</v>
      </c>
    </row>
    <row r="29" spans="1:5" s="225" customFormat="1" ht="9.75">
      <c r="A29" s="132" t="s">
        <v>2721</v>
      </c>
      <c r="B29" s="132" t="s">
        <v>2722</v>
      </c>
      <c r="C29" s="125">
        <v>265685.5</v>
      </c>
      <c r="D29" s="125">
        <v>9691783.86</v>
      </c>
      <c r="E29" s="125">
        <f t="shared" si="0"/>
        <v>9426098.36</v>
      </c>
    </row>
    <row r="30" spans="1:5" s="225" customFormat="1" ht="9.75">
      <c r="A30" s="132" t="s">
        <v>2723</v>
      </c>
      <c r="B30" s="132" t="s">
        <v>2724</v>
      </c>
      <c r="C30" s="125">
        <v>0.35</v>
      </c>
      <c r="D30" s="125">
        <v>0</v>
      </c>
      <c r="E30" s="125">
        <f t="shared" si="0"/>
        <v>-0.35</v>
      </c>
    </row>
    <row r="31" spans="1:5" s="225" customFormat="1" ht="9.75">
      <c r="A31" s="132" t="s">
        <v>2725</v>
      </c>
      <c r="B31" s="132" t="s">
        <v>2726</v>
      </c>
      <c r="C31" s="125">
        <v>14193.43</v>
      </c>
      <c r="D31" s="125">
        <v>14784.6</v>
      </c>
      <c r="E31" s="125">
        <f t="shared" si="0"/>
        <v>591.1700000000001</v>
      </c>
    </row>
    <row r="32" spans="1:5" s="225" customFormat="1" ht="9.75">
      <c r="A32" s="132" t="s">
        <v>2727</v>
      </c>
      <c r="B32" s="132" t="s">
        <v>2728</v>
      </c>
      <c r="C32" s="125">
        <v>274720.01</v>
      </c>
      <c r="D32" s="125">
        <v>286162.54</v>
      </c>
      <c r="E32" s="125">
        <f t="shared" si="0"/>
        <v>11442.52999999997</v>
      </c>
    </row>
    <row r="33" spans="1:5" s="225" customFormat="1" ht="9.75">
      <c r="A33" s="132" t="s">
        <v>2729</v>
      </c>
      <c r="B33" s="132" t="s">
        <v>2730</v>
      </c>
      <c r="C33" s="125">
        <v>388050.9</v>
      </c>
      <c r="D33" s="125">
        <v>0</v>
      </c>
      <c r="E33" s="125">
        <f t="shared" si="0"/>
        <v>-388050.9</v>
      </c>
    </row>
    <row r="34" spans="1:5" s="225" customFormat="1" ht="9.75">
      <c r="A34" s="132" t="s">
        <v>2731</v>
      </c>
      <c r="B34" s="132" t="s">
        <v>2732</v>
      </c>
      <c r="C34" s="125">
        <v>13383409.87</v>
      </c>
      <c r="D34" s="125">
        <v>16441650.69</v>
      </c>
      <c r="E34" s="125">
        <f t="shared" si="0"/>
        <v>3058240.8200000003</v>
      </c>
    </row>
    <row r="35" spans="1:5" s="225" customFormat="1" ht="9.75">
      <c r="A35" s="132" t="s">
        <v>2733</v>
      </c>
      <c r="B35" s="132" t="s">
        <v>2734</v>
      </c>
      <c r="C35" s="125">
        <v>4694545.67</v>
      </c>
      <c r="D35" s="125">
        <v>0</v>
      </c>
      <c r="E35" s="125">
        <f t="shared" si="0"/>
        <v>-4694545.67</v>
      </c>
    </row>
    <row r="36" spans="1:5" s="225" customFormat="1" ht="9.75">
      <c r="A36" s="132" t="s">
        <v>2735</v>
      </c>
      <c r="B36" s="132" t="s">
        <v>2736</v>
      </c>
      <c r="C36" s="125">
        <v>5255.77</v>
      </c>
      <c r="D36" s="125">
        <v>0</v>
      </c>
      <c r="E36" s="125">
        <f t="shared" si="0"/>
        <v>-5255.77</v>
      </c>
    </row>
    <row r="37" spans="1:5" s="225" customFormat="1" ht="9.75">
      <c r="A37" s="132" t="s">
        <v>2737</v>
      </c>
      <c r="B37" s="132" t="s">
        <v>2738</v>
      </c>
      <c r="C37" s="125">
        <v>362414.22</v>
      </c>
      <c r="D37" s="125">
        <v>0</v>
      </c>
      <c r="E37" s="125">
        <f t="shared" si="0"/>
        <v>-362414.22</v>
      </c>
    </row>
    <row r="38" spans="1:5" s="225" customFormat="1" ht="9.75">
      <c r="A38" s="132" t="s">
        <v>2739</v>
      </c>
      <c r="B38" s="132" t="s">
        <v>2740</v>
      </c>
      <c r="C38" s="125">
        <v>315976.57</v>
      </c>
      <c r="D38" s="125">
        <v>0</v>
      </c>
      <c r="E38" s="125">
        <f t="shared" si="0"/>
        <v>-315976.57</v>
      </c>
    </row>
    <row r="39" spans="1:5" s="225" customFormat="1" ht="9.75">
      <c r="A39" s="132" t="s">
        <v>2741</v>
      </c>
      <c r="B39" s="132" t="s">
        <v>2742</v>
      </c>
      <c r="C39" s="125">
        <v>1169253.13</v>
      </c>
      <c r="D39" s="125">
        <v>0</v>
      </c>
      <c r="E39" s="125">
        <f t="shared" si="0"/>
        <v>-1169253.13</v>
      </c>
    </row>
    <row r="40" spans="1:5" s="225" customFormat="1" ht="9.75">
      <c r="A40" s="132" t="s">
        <v>2743</v>
      </c>
      <c r="B40" s="132" t="s">
        <v>2744</v>
      </c>
      <c r="C40" s="125">
        <v>1214990.97</v>
      </c>
      <c r="D40" s="125">
        <v>477.69</v>
      </c>
      <c r="E40" s="125">
        <f t="shared" si="0"/>
        <v>-1214513.28</v>
      </c>
    </row>
    <row r="41" spans="1:5" s="225" customFormat="1" ht="9.75">
      <c r="A41" s="132" t="s">
        <v>2745</v>
      </c>
      <c r="B41" s="132" t="s">
        <v>2746</v>
      </c>
      <c r="C41" s="125">
        <v>108906798.38</v>
      </c>
      <c r="D41" s="125">
        <v>39541185.03</v>
      </c>
      <c r="E41" s="125">
        <f t="shared" si="0"/>
        <v>-69365613.35</v>
      </c>
    </row>
    <row r="42" spans="1:5" s="225" customFormat="1" ht="9.75">
      <c r="A42" s="132" t="s">
        <v>2747</v>
      </c>
      <c r="B42" s="132" t="s">
        <v>2748</v>
      </c>
      <c r="C42" s="125">
        <v>2458462.77</v>
      </c>
      <c r="D42" s="125">
        <v>0</v>
      </c>
      <c r="E42" s="125">
        <f t="shared" si="0"/>
        <v>-2458462.77</v>
      </c>
    </row>
    <row r="43" spans="1:5" s="225" customFormat="1" ht="9.75">
      <c r="A43" s="132" t="s">
        <v>2749</v>
      </c>
      <c r="B43" s="132" t="s">
        <v>2750</v>
      </c>
      <c r="C43" s="125">
        <v>2073432.15</v>
      </c>
      <c r="D43" s="125">
        <v>0</v>
      </c>
      <c r="E43" s="125">
        <f t="shared" si="0"/>
        <v>-2073432.15</v>
      </c>
    </row>
    <row r="44" spans="1:5" s="225" customFormat="1" ht="9.75">
      <c r="A44" s="132" t="s">
        <v>2751</v>
      </c>
      <c r="B44" s="132" t="s">
        <v>2752</v>
      </c>
      <c r="C44" s="125">
        <v>6225975.42</v>
      </c>
      <c r="D44" s="125">
        <v>0</v>
      </c>
      <c r="E44" s="125">
        <f t="shared" si="0"/>
        <v>-6225975.42</v>
      </c>
    </row>
    <row r="45" spans="1:5" s="225" customFormat="1" ht="9.75">
      <c r="A45" s="132" t="s">
        <v>2753</v>
      </c>
      <c r="B45" s="132" t="s">
        <v>2754</v>
      </c>
      <c r="C45" s="125">
        <v>1093213.12</v>
      </c>
      <c r="D45" s="125">
        <v>155920.95</v>
      </c>
      <c r="E45" s="125">
        <f t="shared" si="0"/>
        <v>-937292.1700000002</v>
      </c>
    </row>
    <row r="46" spans="1:5" s="225" customFormat="1" ht="9.75">
      <c r="A46" s="132" t="s">
        <v>2755</v>
      </c>
      <c r="B46" s="132" t="s">
        <v>2756</v>
      </c>
      <c r="C46" s="125">
        <v>859082.45</v>
      </c>
      <c r="D46" s="125">
        <v>227317.59</v>
      </c>
      <c r="E46" s="125">
        <f t="shared" si="0"/>
        <v>-631764.86</v>
      </c>
    </row>
    <row r="47" spans="1:5" s="225" customFormat="1" ht="9.75">
      <c r="A47" s="132" t="s">
        <v>2757</v>
      </c>
      <c r="B47" s="132" t="s">
        <v>2758</v>
      </c>
      <c r="C47" s="125">
        <v>206004.89</v>
      </c>
      <c r="D47" s="125">
        <v>126275.19</v>
      </c>
      <c r="E47" s="125">
        <f t="shared" si="0"/>
        <v>-79729.70000000001</v>
      </c>
    </row>
    <row r="48" spans="1:5" s="225" customFormat="1" ht="9.75">
      <c r="A48" s="132" t="s">
        <v>2759</v>
      </c>
      <c r="B48" s="132" t="s">
        <v>2760</v>
      </c>
      <c r="C48" s="125">
        <v>93284.95</v>
      </c>
      <c r="D48" s="125">
        <v>11303.93</v>
      </c>
      <c r="E48" s="125">
        <f t="shared" si="0"/>
        <v>-81981.01999999999</v>
      </c>
    </row>
    <row r="49" spans="1:5" s="225" customFormat="1" ht="9.75">
      <c r="A49" s="132" t="s">
        <v>2761</v>
      </c>
      <c r="B49" s="132" t="s">
        <v>2762</v>
      </c>
      <c r="C49" s="125">
        <v>755759.44</v>
      </c>
      <c r="D49" s="125">
        <v>145625.69</v>
      </c>
      <c r="E49" s="125">
        <f t="shared" si="0"/>
        <v>-610133.75</v>
      </c>
    </row>
    <row r="50" spans="1:5" s="225" customFormat="1" ht="9.75">
      <c r="A50" s="132" t="s">
        <v>2763</v>
      </c>
      <c r="B50" s="132" t="s">
        <v>2764</v>
      </c>
      <c r="C50" s="125">
        <v>389496.65</v>
      </c>
      <c r="D50" s="125">
        <v>515.54</v>
      </c>
      <c r="E50" s="125">
        <f t="shared" si="0"/>
        <v>-388981.11000000004</v>
      </c>
    </row>
    <row r="51" spans="1:5" s="225" customFormat="1" ht="9.75">
      <c r="A51" s="132" t="s">
        <v>2765</v>
      </c>
      <c r="B51" s="132" t="s">
        <v>2766</v>
      </c>
      <c r="C51" s="125">
        <v>1211218.83</v>
      </c>
      <c r="D51" s="125">
        <v>306666.89</v>
      </c>
      <c r="E51" s="125">
        <f t="shared" si="0"/>
        <v>-904551.9400000001</v>
      </c>
    </row>
    <row r="52" spans="1:5" s="225" customFormat="1" ht="9.75">
      <c r="A52" s="132" t="s">
        <v>2767</v>
      </c>
      <c r="B52" s="132" t="s">
        <v>2768</v>
      </c>
      <c r="C52" s="125">
        <v>1536055.92</v>
      </c>
      <c r="D52" s="125">
        <v>367287.37</v>
      </c>
      <c r="E52" s="125">
        <f t="shared" si="0"/>
        <v>-1168768.5499999998</v>
      </c>
    </row>
    <row r="53" spans="1:5" s="225" customFormat="1" ht="9.75">
      <c r="A53" s="132" t="s">
        <v>2769</v>
      </c>
      <c r="B53" s="132" t="s">
        <v>2770</v>
      </c>
      <c r="C53" s="125">
        <v>38844.6</v>
      </c>
      <c r="D53" s="125">
        <v>35068.22</v>
      </c>
      <c r="E53" s="125">
        <f t="shared" si="0"/>
        <v>-3776.3799999999974</v>
      </c>
    </row>
    <row r="54" spans="1:5" s="225" customFormat="1" ht="9.75">
      <c r="A54" s="132" t="s">
        <v>2771</v>
      </c>
      <c r="B54" s="132" t="s">
        <v>2772</v>
      </c>
      <c r="C54" s="125">
        <v>14872910.03</v>
      </c>
      <c r="D54" s="125">
        <v>870618.71</v>
      </c>
      <c r="E54" s="125">
        <f t="shared" si="0"/>
        <v>-14002291.32</v>
      </c>
    </row>
    <row r="55" spans="1:5" s="225" customFormat="1" ht="9.75">
      <c r="A55" s="132" t="s">
        <v>2773</v>
      </c>
      <c r="B55" s="132" t="s">
        <v>2774</v>
      </c>
      <c r="C55" s="125">
        <v>0</v>
      </c>
      <c r="D55" s="125">
        <v>2708195.83</v>
      </c>
      <c r="E55" s="125">
        <f t="shared" si="0"/>
        <v>2708195.83</v>
      </c>
    </row>
    <row r="56" spans="1:5" s="225" customFormat="1" ht="9.75">
      <c r="A56" s="132" t="s">
        <v>2775</v>
      </c>
      <c r="B56" s="132" t="s">
        <v>2776</v>
      </c>
      <c r="C56" s="125">
        <v>1600155.29</v>
      </c>
      <c r="D56" s="125">
        <v>0</v>
      </c>
      <c r="E56" s="125">
        <f t="shared" si="0"/>
        <v>-1600155.29</v>
      </c>
    </row>
    <row r="57" spans="1:5" s="225" customFormat="1" ht="9.75">
      <c r="A57" s="132" t="s">
        <v>2777</v>
      </c>
      <c r="B57" s="132" t="s">
        <v>2778</v>
      </c>
      <c r="C57" s="125">
        <v>7264228</v>
      </c>
      <c r="D57" s="125">
        <v>11672.98</v>
      </c>
      <c r="E57" s="125">
        <f t="shared" si="0"/>
        <v>-7252555.02</v>
      </c>
    </row>
    <row r="58" spans="1:5" s="225" customFormat="1" ht="9.75">
      <c r="A58" s="132" t="s">
        <v>2779</v>
      </c>
      <c r="B58" s="132" t="s">
        <v>2780</v>
      </c>
      <c r="C58" s="125">
        <v>0</v>
      </c>
      <c r="D58" s="125">
        <v>48179949.81</v>
      </c>
      <c r="E58" s="125">
        <f t="shared" si="0"/>
        <v>48179949.81</v>
      </c>
    </row>
    <row r="59" spans="1:5" s="225" customFormat="1" ht="9.75">
      <c r="A59" s="132" t="s">
        <v>2781</v>
      </c>
      <c r="B59" s="132" t="s">
        <v>2782</v>
      </c>
      <c r="C59" s="125">
        <v>7149799.49</v>
      </c>
      <c r="D59" s="125">
        <v>356621.23</v>
      </c>
      <c r="E59" s="125">
        <f t="shared" si="0"/>
        <v>-6793178.26</v>
      </c>
    </row>
    <row r="60" spans="1:5" s="225" customFormat="1" ht="9.75">
      <c r="A60" s="132" t="s">
        <v>2783</v>
      </c>
      <c r="B60" s="132" t="s">
        <v>2784</v>
      </c>
      <c r="C60" s="125">
        <v>386528.18</v>
      </c>
      <c r="D60" s="125">
        <v>386528.18</v>
      </c>
      <c r="E60" s="125">
        <f t="shared" si="0"/>
        <v>0</v>
      </c>
    </row>
    <row r="61" spans="1:5" s="225" customFormat="1" ht="9.75">
      <c r="A61" s="132" t="s">
        <v>2785</v>
      </c>
      <c r="B61" s="132" t="s">
        <v>2786</v>
      </c>
      <c r="C61" s="125">
        <v>264907.72</v>
      </c>
      <c r="D61" s="125">
        <v>144177.75</v>
      </c>
      <c r="E61" s="125">
        <f t="shared" si="0"/>
        <v>-120729.96999999997</v>
      </c>
    </row>
    <row r="62" spans="1:5" s="225" customFormat="1" ht="9.75">
      <c r="A62" s="132" t="s">
        <v>2787</v>
      </c>
      <c r="B62" s="132" t="s">
        <v>2788</v>
      </c>
      <c r="C62" s="125">
        <v>10254394.51</v>
      </c>
      <c r="D62" s="125">
        <v>492664.06</v>
      </c>
      <c r="E62" s="125">
        <f t="shared" si="0"/>
        <v>-9761730.45</v>
      </c>
    </row>
    <row r="63" spans="1:5" s="225" customFormat="1" ht="9.75">
      <c r="A63" s="132" t="s">
        <v>2789</v>
      </c>
      <c r="B63" s="132" t="s">
        <v>2790</v>
      </c>
      <c r="C63" s="125">
        <v>48650.24</v>
      </c>
      <c r="D63" s="125">
        <v>48814.17</v>
      </c>
      <c r="E63" s="125">
        <f t="shared" si="0"/>
        <v>163.9300000000003</v>
      </c>
    </row>
    <row r="64" spans="1:5" s="225" customFormat="1" ht="9.75">
      <c r="A64" s="132" t="s">
        <v>2791</v>
      </c>
      <c r="B64" s="132" t="s">
        <v>2792</v>
      </c>
      <c r="C64" s="125">
        <v>1744740.33</v>
      </c>
      <c r="D64" s="125">
        <v>1755040.08</v>
      </c>
      <c r="E64" s="125">
        <f t="shared" si="0"/>
        <v>10299.75</v>
      </c>
    </row>
    <row r="65" spans="1:5" s="225" customFormat="1" ht="9.75">
      <c r="A65" s="132" t="s">
        <v>2793</v>
      </c>
      <c r="B65" s="132" t="s">
        <v>2794</v>
      </c>
      <c r="C65" s="125">
        <v>1017711.95</v>
      </c>
      <c r="D65" s="125">
        <v>1023719.83</v>
      </c>
      <c r="E65" s="125">
        <f t="shared" si="0"/>
        <v>6007.880000000005</v>
      </c>
    </row>
    <row r="66" spans="1:5" s="225" customFormat="1" ht="9.75">
      <c r="A66" s="132" t="s">
        <v>2795</v>
      </c>
      <c r="B66" s="132" t="s">
        <v>2796</v>
      </c>
      <c r="C66" s="125">
        <v>73952.53</v>
      </c>
      <c r="D66" s="125">
        <v>4968.06</v>
      </c>
      <c r="E66" s="125">
        <f t="shared" si="0"/>
        <v>-68984.47</v>
      </c>
    </row>
    <row r="67" spans="1:5" s="225" customFormat="1" ht="9.75">
      <c r="A67" s="132" t="s">
        <v>2797</v>
      </c>
      <c r="B67" s="132" t="s">
        <v>2798</v>
      </c>
      <c r="C67" s="125">
        <v>-2328706.33</v>
      </c>
      <c r="D67" s="125">
        <v>12928677.06</v>
      </c>
      <c r="E67" s="125">
        <f t="shared" si="0"/>
        <v>15257383.39</v>
      </c>
    </row>
    <row r="68" spans="1:5" s="225" customFormat="1" ht="9.75">
      <c r="A68" s="132" t="s">
        <v>2799</v>
      </c>
      <c r="B68" s="132" t="s">
        <v>2800</v>
      </c>
      <c r="C68" s="125">
        <v>242807.3</v>
      </c>
      <c r="D68" s="125">
        <v>1425562.4</v>
      </c>
      <c r="E68" s="125">
        <f t="shared" si="0"/>
        <v>1182755.0999999999</v>
      </c>
    </row>
    <row r="69" spans="1:5" s="225" customFormat="1" ht="9.75">
      <c r="A69" s="132" t="s">
        <v>2801</v>
      </c>
      <c r="B69" s="132" t="s">
        <v>2802</v>
      </c>
      <c r="C69" s="125">
        <v>154286.88</v>
      </c>
      <c r="D69" s="125">
        <v>54286.88</v>
      </c>
      <c r="E69" s="125">
        <f t="shared" si="0"/>
        <v>-100000</v>
      </c>
    </row>
    <row r="70" spans="1:5" s="225" customFormat="1" ht="9.75">
      <c r="A70" s="132" t="s">
        <v>2803</v>
      </c>
      <c r="B70" s="132" t="s">
        <v>2804</v>
      </c>
      <c r="C70" s="125">
        <v>2371396.29</v>
      </c>
      <c r="D70" s="125">
        <v>0</v>
      </c>
      <c r="E70" s="125">
        <f t="shared" si="0"/>
        <v>-2371396.29</v>
      </c>
    </row>
    <row r="71" spans="1:5" s="225" customFormat="1" ht="9.75">
      <c r="A71" s="132" t="s">
        <v>2805</v>
      </c>
      <c r="B71" s="132" t="s">
        <v>2806</v>
      </c>
      <c r="C71" s="125">
        <v>30076806.26</v>
      </c>
      <c r="D71" s="125">
        <v>2059724.89</v>
      </c>
      <c r="E71" s="125">
        <f t="shared" si="0"/>
        <v>-28017081.37</v>
      </c>
    </row>
    <row r="72" spans="1:5" s="225" customFormat="1" ht="9.75">
      <c r="A72" s="132" t="s">
        <v>2807</v>
      </c>
      <c r="B72" s="132" t="s">
        <v>2808</v>
      </c>
      <c r="C72" s="125">
        <v>0</v>
      </c>
      <c r="D72" s="125">
        <v>55840957.53</v>
      </c>
      <c r="E72" s="125">
        <f aca="true" t="shared" si="1" ref="E72:E135">D72-C72</f>
        <v>55840957.53</v>
      </c>
    </row>
    <row r="73" spans="1:5" s="225" customFormat="1" ht="9.75">
      <c r="A73" s="132" t="s">
        <v>2809</v>
      </c>
      <c r="B73" s="132" t="s">
        <v>2810</v>
      </c>
      <c r="C73" s="125">
        <v>0</v>
      </c>
      <c r="D73" s="125">
        <v>21016605.2</v>
      </c>
      <c r="E73" s="125">
        <f t="shared" si="1"/>
        <v>21016605.2</v>
      </c>
    </row>
    <row r="74" spans="1:5" s="225" customFormat="1" ht="9.75">
      <c r="A74" s="132" t="s">
        <v>2811</v>
      </c>
      <c r="B74" s="132" t="s">
        <v>2812</v>
      </c>
      <c r="C74" s="125">
        <v>0</v>
      </c>
      <c r="D74" s="125">
        <v>31155088.99</v>
      </c>
      <c r="E74" s="125">
        <f t="shared" si="1"/>
        <v>31155088.99</v>
      </c>
    </row>
    <row r="75" spans="1:5" s="225" customFormat="1" ht="9.75">
      <c r="A75" s="132" t="s">
        <v>2813</v>
      </c>
      <c r="B75" s="132" t="s">
        <v>2814</v>
      </c>
      <c r="C75" s="125">
        <v>36265.15</v>
      </c>
      <c r="D75" s="125">
        <v>844003.88</v>
      </c>
      <c r="E75" s="125">
        <f t="shared" si="1"/>
        <v>807738.73</v>
      </c>
    </row>
    <row r="76" spans="1:5" s="225" customFormat="1" ht="9.75">
      <c r="A76" s="132" t="s">
        <v>2815</v>
      </c>
      <c r="B76" s="132" t="s">
        <v>2816</v>
      </c>
      <c r="C76" s="125">
        <v>620371.13</v>
      </c>
      <c r="D76" s="125">
        <v>42215.83</v>
      </c>
      <c r="E76" s="125">
        <f t="shared" si="1"/>
        <v>-578155.3</v>
      </c>
    </row>
    <row r="77" spans="1:5" s="225" customFormat="1" ht="9.75">
      <c r="A77" s="132" t="s">
        <v>2817</v>
      </c>
      <c r="B77" s="132" t="s">
        <v>2818</v>
      </c>
      <c r="C77" s="125">
        <v>-1480703.66</v>
      </c>
      <c r="D77" s="125">
        <v>638622.17</v>
      </c>
      <c r="E77" s="125">
        <f t="shared" si="1"/>
        <v>2119325.83</v>
      </c>
    </row>
    <row r="78" spans="1:5" s="225" customFormat="1" ht="9.75">
      <c r="A78" s="132" t="s">
        <v>2819</v>
      </c>
      <c r="B78" s="132" t="s">
        <v>2820</v>
      </c>
      <c r="C78" s="125">
        <v>9257862.68</v>
      </c>
      <c r="D78" s="125">
        <v>84279.87</v>
      </c>
      <c r="E78" s="125">
        <f t="shared" si="1"/>
        <v>-9173582.81</v>
      </c>
    </row>
    <row r="79" spans="1:5" s="225" customFormat="1" ht="9.75">
      <c r="A79" s="132" t="s">
        <v>2821</v>
      </c>
      <c r="B79" s="132" t="s">
        <v>2822</v>
      </c>
      <c r="C79" s="125">
        <v>0.03</v>
      </c>
      <c r="D79" s="125">
        <v>0</v>
      </c>
      <c r="E79" s="125">
        <f t="shared" si="1"/>
        <v>-0.03</v>
      </c>
    </row>
    <row r="80" spans="1:5" s="225" customFormat="1" ht="9.75">
      <c r="A80" s="132" t="s">
        <v>2823</v>
      </c>
      <c r="B80" s="132" t="s">
        <v>2824</v>
      </c>
      <c r="C80" s="125">
        <v>12908106.72</v>
      </c>
      <c r="D80" s="125">
        <v>181975.3</v>
      </c>
      <c r="E80" s="125">
        <f t="shared" si="1"/>
        <v>-12726131.42</v>
      </c>
    </row>
    <row r="81" spans="1:5" s="225" customFormat="1" ht="9.75">
      <c r="A81" s="132" t="s">
        <v>2825</v>
      </c>
      <c r="B81" s="132" t="s">
        <v>2826</v>
      </c>
      <c r="C81" s="125">
        <v>4143058.66</v>
      </c>
      <c r="D81" s="125">
        <v>94299.36</v>
      </c>
      <c r="E81" s="125">
        <f t="shared" si="1"/>
        <v>-4048759.3000000003</v>
      </c>
    </row>
    <row r="82" spans="1:5" s="225" customFormat="1" ht="9.75">
      <c r="A82" s="132" t="s">
        <v>2827</v>
      </c>
      <c r="B82" s="132" t="s">
        <v>2828</v>
      </c>
      <c r="C82" s="125">
        <v>-1206.06</v>
      </c>
      <c r="D82" s="125">
        <v>0</v>
      </c>
      <c r="E82" s="125">
        <f t="shared" si="1"/>
        <v>1206.06</v>
      </c>
    </row>
    <row r="83" spans="1:5" s="225" customFormat="1" ht="9.75">
      <c r="A83" s="132" t="s">
        <v>2829</v>
      </c>
      <c r="B83" s="132" t="s">
        <v>2830</v>
      </c>
      <c r="C83" s="125">
        <v>102791.9</v>
      </c>
      <c r="D83" s="125">
        <v>103037.49</v>
      </c>
      <c r="E83" s="125">
        <f t="shared" si="1"/>
        <v>245.59000000001106</v>
      </c>
    </row>
    <row r="84" spans="1:5" s="225" customFormat="1" ht="9.75">
      <c r="A84" s="132" t="s">
        <v>2831</v>
      </c>
      <c r="B84" s="132" t="s">
        <v>2832</v>
      </c>
      <c r="C84" s="125">
        <v>439398.03</v>
      </c>
      <c r="D84" s="125">
        <v>54027.93</v>
      </c>
      <c r="E84" s="125">
        <f t="shared" si="1"/>
        <v>-385370.10000000003</v>
      </c>
    </row>
    <row r="85" spans="1:5" s="225" customFormat="1" ht="9.75">
      <c r="A85" s="132" t="s">
        <v>2833</v>
      </c>
      <c r="B85" s="132" t="s">
        <v>2834</v>
      </c>
      <c r="C85" s="125">
        <v>335742.54</v>
      </c>
      <c r="D85" s="125">
        <v>215205.72</v>
      </c>
      <c r="E85" s="125">
        <f t="shared" si="1"/>
        <v>-120536.81999999998</v>
      </c>
    </row>
    <row r="86" spans="1:5" s="225" customFormat="1" ht="9.75">
      <c r="A86" s="132" t="s">
        <v>2835</v>
      </c>
      <c r="B86" s="132" t="s">
        <v>2836</v>
      </c>
      <c r="C86" s="125">
        <v>463276.75</v>
      </c>
      <c r="D86" s="125">
        <v>58838.59</v>
      </c>
      <c r="E86" s="125">
        <f t="shared" si="1"/>
        <v>-404438.16000000003</v>
      </c>
    </row>
    <row r="87" spans="1:5" s="225" customFormat="1" ht="9.75">
      <c r="A87" s="132" t="s">
        <v>2837</v>
      </c>
      <c r="B87" s="132" t="s">
        <v>2838</v>
      </c>
      <c r="C87" s="125">
        <v>2044758.03</v>
      </c>
      <c r="D87" s="125">
        <v>286579.09</v>
      </c>
      <c r="E87" s="125">
        <f t="shared" si="1"/>
        <v>-1758178.94</v>
      </c>
    </row>
    <row r="88" spans="1:5" s="225" customFormat="1" ht="9.75">
      <c r="A88" s="132" t="s">
        <v>2839</v>
      </c>
      <c r="B88" s="132" t="s">
        <v>2840</v>
      </c>
      <c r="C88" s="125">
        <v>-7237.92</v>
      </c>
      <c r="D88" s="125">
        <v>0</v>
      </c>
      <c r="E88" s="125">
        <f t="shared" si="1"/>
        <v>7237.92</v>
      </c>
    </row>
    <row r="89" spans="1:5" s="225" customFormat="1" ht="9.75">
      <c r="A89" s="132" t="s">
        <v>2841</v>
      </c>
      <c r="B89" s="132" t="s">
        <v>2842</v>
      </c>
      <c r="C89" s="125">
        <v>114628.24</v>
      </c>
      <c r="D89" s="125">
        <v>114902.12</v>
      </c>
      <c r="E89" s="125">
        <f t="shared" si="1"/>
        <v>273.8799999999901</v>
      </c>
    </row>
    <row r="90" spans="1:5" s="225" customFormat="1" ht="9.75">
      <c r="A90" s="132" t="s">
        <v>2843</v>
      </c>
      <c r="B90" s="132" t="s">
        <v>2844</v>
      </c>
      <c r="C90" s="125">
        <v>52516049.91</v>
      </c>
      <c r="D90" s="125">
        <v>9167591.38</v>
      </c>
      <c r="E90" s="125">
        <f t="shared" si="1"/>
        <v>-43348458.529999994</v>
      </c>
    </row>
    <row r="91" spans="1:5" s="225" customFormat="1" ht="9.75">
      <c r="A91" s="132" t="s">
        <v>2845</v>
      </c>
      <c r="B91" s="132" t="s">
        <v>2846</v>
      </c>
      <c r="C91" s="125">
        <v>2537041.87</v>
      </c>
      <c r="D91" s="125">
        <v>25040.18</v>
      </c>
      <c r="E91" s="125">
        <f t="shared" si="1"/>
        <v>-2512001.69</v>
      </c>
    </row>
    <row r="92" spans="1:5" s="225" customFormat="1" ht="9.75">
      <c r="A92" s="132" t="s">
        <v>2847</v>
      </c>
      <c r="B92" s="132" t="s">
        <v>2848</v>
      </c>
      <c r="C92" s="125">
        <v>421.64</v>
      </c>
      <c r="D92" s="125">
        <v>0</v>
      </c>
      <c r="E92" s="125">
        <f t="shared" si="1"/>
        <v>-421.64</v>
      </c>
    </row>
    <row r="93" spans="1:5" s="225" customFormat="1" ht="9.75">
      <c r="A93" s="132" t="s">
        <v>2849</v>
      </c>
      <c r="B93" s="132" t="s">
        <v>2850</v>
      </c>
      <c r="C93" s="125">
        <v>362.11</v>
      </c>
      <c r="D93" s="125">
        <v>0</v>
      </c>
      <c r="E93" s="125">
        <f t="shared" si="1"/>
        <v>-362.11</v>
      </c>
    </row>
    <row r="94" spans="1:5" s="225" customFormat="1" ht="9.75">
      <c r="A94" s="132" t="s">
        <v>2851</v>
      </c>
      <c r="B94" s="132" t="s">
        <v>2852</v>
      </c>
      <c r="C94" s="125">
        <v>3713137.66</v>
      </c>
      <c r="D94" s="125">
        <v>279412.92</v>
      </c>
      <c r="E94" s="125">
        <f t="shared" si="1"/>
        <v>-3433724.74</v>
      </c>
    </row>
    <row r="95" spans="1:5" s="225" customFormat="1" ht="9.75">
      <c r="A95" s="132" t="s">
        <v>2853</v>
      </c>
      <c r="B95" s="132" t="s">
        <v>2854</v>
      </c>
      <c r="C95" s="125">
        <v>182273.91</v>
      </c>
      <c r="D95" s="125">
        <v>90414.83</v>
      </c>
      <c r="E95" s="125">
        <f t="shared" si="1"/>
        <v>-91859.08</v>
      </c>
    </row>
    <row r="96" spans="1:5" s="225" customFormat="1" ht="9.75">
      <c r="A96" s="132" t="s">
        <v>2855</v>
      </c>
      <c r="B96" s="132" t="s">
        <v>2856</v>
      </c>
      <c r="C96" s="125">
        <v>0</v>
      </c>
      <c r="D96" s="125">
        <v>0</v>
      </c>
      <c r="E96" s="125">
        <f t="shared" si="1"/>
        <v>0</v>
      </c>
    </row>
    <row r="97" spans="1:5" s="225" customFormat="1" ht="9.75">
      <c r="A97" s="132" t="s">
        <v>2857</v>
      </c>
      <c r="B97" s="132" t="s">
        <v>2858</v>
      </c>
      <c r="C97" s="125">
        <v>247801.46</v>
      </c>
      <c r="D97" s="125">
        <v>248393.46</v>
      </c>
      <c r="E97" s="125">
        <f t="shared" si="1"/>
        <v>592</v>
      </c>
    </row>
    <row r="98" spans="1:5" s="225" customFormat="1" ht="9.75">
      <c r="A98" s="132" t="s">
        <v>2859</v>
      </c>
      <c r="B98" s="132" t="s">
        <v>2860</v>
      </c>
      <c r="C98" s="125">
        <v>2245553.81</v>
      </c>
      <c r="D98" s="125">
        <v>458635.63</v>
      </c>
      <c r="E98" s="125">
        <f t="shared" si="1"/>
        <v>-1786918.1800000002</v>
      </c>
    </row>
    <row r="99" spans="1:5" s="225" customFormat="1" ht="9.75">
      <c r="A99" s="132" t="s">
        <v>2861</v>
      </c>
      <c r="B99" s="132" t="s">
        <v>2862</v>
      </c>
      <c r="C99" s="125">
        <v>269697.55</v>
      </c>
      <c r="D99" s="125">
        <v>637686.15</v>
      </c>
      <c r="E99" s="125">
        <f t="shared" si="1"/>
        <v>367988.60000000003</v>
      </c>
    </row>
    <row r="100" spans="1:5" s="225" customFormat="1" ht="9.75">
      <c r="A100" s="132" t="s">
        <v>2863</v>
      </c>
      <c r="B100" s="132" t="s">
        <v>2864</v>
      </c>
      <c r="C100" s="125">
        <v>-652309.57</v>
      </c>
      <c r="D100" s="125">
        <v>9370015.73</v>
      </c>
      <c r="E100" s="125">
        <f t="shared" si="1"/>
        <v>10022325.3</v>
      </c>
    </row>
    <row r="101" spans="1:5" s="225" customFormat="1" ht="9.75">
      <c r="A101" s="132" t="s">
        <v>2865</v>
      </c>
      <c r="B101" s="132" t="s">
        <v>2866</v>
      </c>
      <c r="C101" s="125">
        <v>814862.24</v>
      </c>
      <c r="D101" s="125">
        <v>43969.39</v>
      </c>
      <c r="E101" s="125">
        <f t="shared" si="1"/>
        <v>-770892.85</v>
      </c>
    </row>
    <row r="102" spans="1:5" s="225" customFormat="1" ht="9.75">
      <c r="A102" s="132" t="s">
        <v>2867</v>
      </c>
      <c r="B102" s="132" t="s">
        <v>2868</v>
      </c>
      <c r="C102" s="125">
        <v>1136831.43</v>
      </c>
      <c r="D102" s="125">
        <v>76892.82</v>
      </c>
      <c r="E102" s="125">
        <f t="shared" si="1"/>
        <v>-1059938.6099999999</v>
      </c>
    </row>
    <row r="103" spans="1:5" s="225" customFormat="1" ht="9.75">
      <c r="A103" s="132" t="s">
        <v>2869</v>
      </c>
      <c r="B103" s="132" t="s">
        <v>2870</v>
      </c>
      <c r="C103" s="125">
        <v>12705150.43</v>
      </c>
      <c r="D103" s="125">
        <v>122900.13</v>
      </c>
      <c r="E103" s="125">
        <f t="shared" si="1"/>
        <v>-12582250.299999999</v>
      </c>
    </row>
    <row r="104" spans="1:5" s="225" customFormat="1" ht="9.75">
      <c r="A104" s="132" t="s">
        <v>2871</v>
      </c>
      <c r="B104" s="132" t="s">
        <v>2872</v>
      </c>
      <c r="C104" s="125">
        <v>1350228.09</v>
      </c>
      <c r="D104" s="125">
        <v>103058.77</v>
      </c>
      <c r="E104" s="125">
        <f t="shared" si="1"/>
        <v>-1247169.32</v>
      </c>
    </row>
    <row r="105" spans="1:5" s="225" customFormat="1" ht="9.75">
      <c r="A105" s="132" t="s">
        <v>2873</v>
      </c>
      <c r="B105" s="132" t="s">
        <v>2874</v>
      </c>
      <c r="C105" s="125">
        <v>126043.76</v>
      </c>
      <c r="D105" s="125">
        <v>126344.88</v>
      </c>
      <c r="E105" s="125">
        <f t="shared" si="1"/>
        <v>301.1200000000099</v>
      </c>
    </row>
    <row r="106" spans="1:5" s="225" customFormat="1" ht="9.75">
      <c r="A106" s="132" t="s">
        <v>2875</v>
      </c>
      <c r="B106" s="132" t="s">
        <v>2876</v>
      </c>
      <c r="C106" s="125">
        <v>13292883.72</v>
      </c>
      <c r="D106" s="125">
        <v>182341.52</v>
      </c>
      <c r="E106" s="125">
        <f t="shared" si="1"/>
        <v>-13110542.200000001</v>
      </c>
    </row>
    <row r="107" spans="1:5" s="225" customFormat="1" ht="9.75">
      <c r="A107" s="132" t="s">
        <v>2877</v>
      </c>
      <c r="B107" s="132" t="s">
        <v>2878</v>
      </c>
      <c r="C107" s="125">
        <v>1279805.68</v>
      </c>
      <c r="D107" s="125">
        <v>25315.32</v>
      </c>
      <c r="E107" s="125">
        <f t="shared" si="1"/>
        <v>-1254490.3599999999</v>
      </c>
    </row>
    <row r="108" spans="1:5" s="225" customFormat="1" ht="9.75">
      <c r="A108" s="132" t="s">
        <v>2879</v>
      </c>
      <c r="B108" s="132" t="s">
        <v>2880</v>
      </c>
      <c r="C108" s="125">
        <v>3843.28</v>
      </c>
      <c r="D108" s="125">
        <v>0</v>
      </c>
      <c r="E108" s="125">
        <f t="shared" si="1"/>
        <v>-3843.28</v>
      </c>
    </row>
    <row r="109" spans="1:5" s="225" customFormat="1" ht="9.75">
      <c r="A109" s="132" t="s">
        <v>2881</v>
      </c>
      <c r="B109" s="132" t="s">
        <v>2882</v>
      </c>
      <c r="C109" s="125">
        <v>0.02</v>
      </c>
      <c r="D109" s="125">
        <v>0</v>
      </c>
      <c r="E109" s="125">
        <f t="shared" si="1"/>
        <v>-0.02</v>
      </c>
    </row>
    <row r="110" spans="1:5" s="225" customFormat="1" ht="9.75">
      <c r="A110" s="132" t="s">
        <v>2883</v>
      </c>
      <c r="B110" s="132" t="s">
        <v>2884</v>
      </c>
      <c r="C110" s="125">
        <v>53225.84</v>
      </c>
      <c r="D110" s="125">
        <v>53353.02</v>
      </c>
      <c r="E110" s="125">
        <f t="shared" si="1"/>
        <v>127.18000000000029</v>
      </c>
    </row>
    <row r="111" spans="1:5" s="225" customFormat="1" ht="9.75">
      <c r="A111" s="132" t="s">
        <v>2885</v>
      </c>
      <c r="B111" s="132" t="s">
        <v>2886</v>
      </c>
      <c r="C111" s="125">
        <v>6518846.17</v>
      </c>
      <c r="D111" s="125">
        <v>161956.07</v>
      </c>
      <c r="E111" s="125">
        <f t="shared" si="1"/>
        <v>-6356890.1</v>
      </c>
    </row>
    <row r="112" spans="1:5" s="225" customFormat="1" ht="9.75">
      <c r="A112" s="132" t="s">
        <v>2887</v>
      </c>
      <c r="B112" s="132" t="s">
        <v>2888</v>
      </c>
      <c r="C112" s="125">
        <v>41606964.87</v>
      </c>
      <c r="D112" s="125">
        <v>1347436.96</v>
      </c>
      <c r="E112" s="125">
        <f t="shared" si="1"/>
        <v>-40259527.91</v>
      </c>
    </row>
    <row r="113" spans="1:5" s="225" customFormat="1" ht="9.75">
      <c r="A113" s="132" t="s">
        <v>2889</v>
      </c>
      <c r="B113" s="132" t="s">
        <v>2890</v>
      </c>
      <c r="C113" s="125">
        <v>5248968.18</v>
      </c>
      <c r="D113" s="125">
        <v>945719.61</v>
      </c>
      <c r="E113" s="125">
        <f t="shared" si="1"/>
        <v>-4303248.569999999</v>
      </c>
    </row>
    <row r="114" spans="1:5" s="225" customFormat="1" ht="9.75">
      <c r="A114" s="132" t="s">
        <v>2891</v>
      </c>
      <c r="B114" s="132" t="s">
        <v>2892</v>
      </c>
      <c r="C114" s="125">
        <v>1335570.13</v>
      </c>
      <c r="D114" s="125">
        <v>18963.61</v>
      </c>
      <c r="E114" s="125">
        <f t="shared" si="1"/>
        <v>-1316606.5199999998</v>
      </c>
    </row>
    <row r="115" spans="1:5" s="225" customFormat="1" ht="9.75">
      <c r="A115" s="132" t="s">
        <v>2893</v>
      </c>
      <c r="B115" s="132" t="s">
        <v>2894</v>
      </c>
      <c r="C115" s="125">
        <v>1887.86</v>
      </c>
      <c r="D115" s="125">
        <v>500.11</v>
      </c>
      <c r="E115" s="125">
        <f t="shared" si="1"/>
        <v>-1387.75</v>
      </c>
    </row>
    <row r="116" spans="1:5" s="225" customFormat="1" ht="9.75">
      <c r="A116" s="132" t="s">
        <v>2895</v>
      </c>
      <c r="B116" s="132" t="s">
        <v>2896</v>
      </c>
      <c r="C116" s="125">
        <v>198478.62</v>
      </c>
      <c r="D116" s="125">
        <v>0</v>
      </c>
      <c r="E116" s="125">
        <f t="shared" si="1"/>
        <v>-198478.62</v>
      </c>
    </row>
    <row r="117" spans="1:5" s="225" customFormat="1" ht="9.75">
      <c r="A117" s="132" t="s">
        <v>2897</v>
      </c>
      <c r="B117" s="132" t="s">
        <v>2898</v>
      </c>
      <c r="C117" s="125">
        <v>6092853.87</v>
      </c>
      <c r="D117" s="125">
        <v>116224.95</v>
      </c>
      <c r="E117" s="125">
        <f t="shared" si="1"/>
        <v>-5976628.92</v>
      </c>
    </row>
    <row r="118" spans="1:5" s="225" customFormat="1" ht="9.75">
      <c r="A118" s="132" t="s">
        <v>2899</v>
      </c>
      <c r="B118" s="132" t="s">
        <v>2900</v>
      </c>
      <c r="C118" s="125">
        <v>14824.8</v>
      </c>
      <c r="D118" s="125">
        <v>0</v>
      </c>
      <c r="E118" s="125">
        <f t="shared" si="1"/>
        <v>-14824.8</v>
      </c>
    </row>
    <row r="119" spans="1:5" s="225" customFormat="1" ht="9.75">
      <c r="A119" s="132" t="s">
        <v>2901</v>
      </c>
      <c r="B119" s="132" t="s">
        <v>2902</v>
      </c>
      <c r="C119" s="125">
        <v>4167684.48</v>
      </c>
      <c r="D119" s="125">
        <v>98059.09</v>
      </c>
      <c r="E119" s="125">
        <f t="shared" si="1"/>
        <v>-4069625.39</v>
      </c>
    </row>
    <row r="120" spans="1:5" s="225" customFormat="1" ht="9.75">
      <c r="A120" s="132" t="s">
        <v>2903</v>
      </c>
      <c r="B120" s="132" t="s">
        <v>2904</v>
      </c>
      <c r="C120" s="125">
        <v>121254853.66</v>
      </c>
      <c r="D120" s="125">
        <v>137550.42</v>
      </c>
      <c r="E120" s="125">
        <f t="shared" si="1"/>
        <v>-121117303.24</v>
      </c>
    </row>
    <row r="121" spans="1:5" s="225" customFormat="1" ht="9.75">
      <c r="A121" s="132" t="s">
        <v>2905</v>
      </c>
      <c r="B121" s="132" t="s">
        <v>2906</v>
      </c>
      <c r="C121" s="125">
        <v>24110.55</v>
      </c>
      <c r="D121" s="125">
        <v>34440.6</v>
      </c>
      <c r="E121" s="125">
        <f t="shared" si="1"/>
        <v>10330.05</v>
      </c>
    </row>
    <row r="122" spans="1:5" s="225" customFormat="1" ht="9.75">
      <c r="A122" s="132" t="s">
        <v>2907</v>
      </c>
      <c r="B122" s="132" t="s">
        <v>2908</v>
      </c>
      <c r="C122" s="125">
        <v>766878.68</v>
      </c>
      <c r="D122" s="125">
        <v>0</v>
      </c>
      <c r="E122" s="125">
        <f t="shared" si="1"/>
        <v>-766878.68</v>
      </c>
    </row>
    <row r="123" spans="1:5" s="225" customFormat="1" ht="9.75">
      <c r="A123" s="132" t="s">
        <v>2909</v>
      </c>
      <c r="B123" s="132" t="s">
        <v>2910</v>
      </c>
      <c r="C123" s="125">
        <v>69401.18</v>
      </c>
      <c r="D123" s="125">
        <v>0</v>
      </c>
      <c r="E123" s="125">
        <f t="shared" si="1"/>
        <v>-69401.18</v>
      </c>
    </row>
    <row r="124" spans="1:5" s="225" customFormat="1" ht="9.75">
      <c r="A124" s="132" t="s">
        <v>2911</v>
      </c>
      <c r="B124" s="132" t="s">
        <v>2912</v>
      </c>
      <c r="C124" s="125">
        <v>391607.2</v>
      </c>
      <c r="D124" s="125">
        <v>145020.53</v>
      </c>
      <c r="E124" s="125">
        <f t="shared" si="1"/>
        <v>-246586.67</v>
      </c>
    </row>
    <row r="125" spans="1:5" s="225" customFormat="1" ht="9.75">
      <c r="A125" s="132" t="s">
        <v>2913</v>
      </c>
      <c r="B125" s="132" t="s">
        <v>2914</v>
      </c>
      <c r="C125" s="125">
        <v>1225289.53</v>
      </c>
      <c r="D125" s="125">
        <v>0</v>
      </c>
      <c r="E125" s="125">
        <f t="shared" si="1"/>
        <v>-1225289.53</v>
      </c>
    </row>
    <row r="126" spans="1:5" s="225" customFormat="1" ht="9.75">
      <c r="A126" s="132" t="s">
        <v>2915</v>
      </c>
      <c r="B126" s="132" t="s">
        <v>2916</v>
      </c>
      <c r="C126" s="125">
        <v>2338259.07</v>
      </c>
      <c r="D126" s="125">
        <v>58540.31</v>
      </c>
      <c r="E126" s="125">
        <f t="shared" si="1"/>
        <v>-2279718.76</v>
      </c>
    </row>
    <row r="127" spans="1:5" s="225" customFormat="1" ht="9.75">
      <c r="A127" s="132" t="s">
        <v>2917</v>
      </c>
      <c r="B127" s="132" t="s">
        <v>2918</v>
      </c>
      <c r="C127" s="125">
        <v>443807.26</v>
      </c>
      <c r="D127" s="125">
        <v>95630.51</v>
      </c>
      <c r="E127" s="125">
        <f t="shared" si="1"/>
        <v>-348176.75</v>
      </c>
    </row>
    <row r="128" spans="1:5" s="225" customFormat="1" ht="9.75">
      <c r="A128" s="132" t="s">
        <v>2919</v>
      </c>
      <c r="B128" s="132" t="s">
        <v>2920</v>
      </c>
      <c r="C128" s="125">
        <v>1640795.89</v>
      </c>
      <c r="D128" s="125">
        <v>103591.19</v>
      </c>
      <c r="E128" s="125">
        <f t="shared" si="1"/>
        <v>-1537204.7</v>
      </c>
    </row>
    <row r="129" spans="1:5" s="225" customFormat="1" ht="9.75">
      <c r="A129" s="132" t="s">
        <v>2921</v>
      </c>
      <c r="B129" s="132" t="s">
        <v>2922</v>
      </c>
      <c r="C129" s="125">
        <v>296666.61</v>
      </c>
      <c r="D129" s="125">
        <v>0</v>
      </c>
      <c r="E129" s="125">
        <f t="shared" si="1"/>
        <v>-296666.61</v>
      </c>
    </row>
    <row r="130" spans="1:5" s="225" customFormat="1" ht="9.75">
      <c r="A130" s="132" t="s">
        <v>2923</v>
      </c>
      <c r="B130" s="132" t="s">
        <v>2924</v>
      </c>
      <c r="C130" s="125">
        <v>447259.73</v>
      </c>
      <c r="D130" s="125">
        <v>0</v>
      </c>
      <c r="E130" s="125">
        <f t="shared" si="1"/>
        <v>-447259.73</v>
      </c>
    </row>
    <row r="131" spans="1:5" s="225" customFormat="1" ht="9.75">
      <c r="A131" s="132" t="s">
        <v>2925</v>
      </c>
      <c r="B131" s="132" t="s">
        <v>2926</v>
      </c>
      <c r="C131" s="125">
        <v>739073.17</v>
      </c>
      <c r="D131" s="125">
        <v>40693.39</v>
      </c>
      <c r="E131" s="125">
        <f t="shared" si="1"/>
        <v>-698379.78</v>
      </c>
    </row>
    <row r="132" spans="1:5" s="225" customFormat="1" ht="9.75">
      <c r="A132" s="132" t="s">
        <v>2927</v>
      </c>
      <c r="B132" s="132" t="s">
        <v>2928</v>
      </c>
      <c r="C132" s="125">
        <v>896566.73</v>
      </c>
      <c r="D132" s="125">
        <v>0</v>
      </c>
      <c r="E132" s="125">
        <f t="shared" si="1"/>
        <v>-896566.73</v>
      </c>
    </row>
    <row r="133" spans="1:5" s="225" customFormat="1" ht="9.75">
      <c r="A133" s="132" t="s">
        <v>2929</v>
      </c>
      <c r="B133" s="132" t="s">
        <v>2930</v>
      </c>
      <c r="C133" s="125">
        <v>2765616.98</v>
      </c>
      <c r="D133" s="125">
        <v>68156.78</v>
      </c>
      <c r="E133" s="125">
        <f t="shared" si="1"/>
        <v>-2697460.2</v>
      </c>
    </row>
    <row r="134" spans="1:5" ht="9.75">
      <c r="A134" s="132" t="s">
        <v>2931</v>
      </c>
      <c r="B134" s="132" t="s">
        <v>2932</v>
      </c>
      <c r="C134" s="125">
        <v>179299.48</v>
      </c>
      <c r="D134" s="125">
        <v>0</v>
      </c>
      <c r="E134" s="125">
        <f t="shared" si="1"/>
        <v>-179299.48</v>
      </c>
    </row>
    <row r="135" spans="1:5" ht="9.75">
      <c r="A135" s="132" t="s">
        <v>2933</v>
      </c>
      <c r="B135" s="132" t="s">
        <v>2934</v>
      </c>
      <c r="C135" s="125">
        <v>1524.37</v>
      </c>
      <c r="D135" s="125">
        <v>0</v>
      </c>
      <c r="E135" s="125">
        <f t="shared" si="1"/>
        <v>-1524.37</v>
      </c>
    </row>
    <row r="136" spans="1:5" ht="9.75">
      <c r="A136" s="132" t="s">
        <v>2935</v>
      </c>
      <c r="B136" s="132" t="s">
        <v>2936</v>
      </c>
      <c r="C136" s="125">
        <v>1684354.49</v>
      </c>
      <c r="D136" s="125">
        <v>40414.8</v>
      </c>
      <c r="E136" s="125">
        <f aca="true" t="shared" si="2" ref="E136:E199">D136-C136</f>
        <v>-1643939.69</v>
      </c>
    </row>
    <row r="137" spans="1:5" ht="9.75">
      <c r="A137" s="132" t="s">
        <v>2937</v>
      </c>
      <c r="B137" s="132" t="s">
        <v>2938</v>
      </c>
      <c r="C137" s="125">
        <v>-83301.13</v>
      </c>
      <c r="D137" s="125">
        <v>0</v>
      </c>
      <c r="E137" s="125">
        <f t="shared" si="2"/>
        <v>83301.13</v>
      </c>
    </row>
    <row r="138" spans="1:5" ht="9.75">
      <c r="A138" s="132" t="s">
        <v>2939</v>
      </c>
      <c r="B138" s="132" t="s">
        <v>2940</v>
      </c>
      <c r="C138" s="125">
        <v>4.64</v>
      </c>
      <c r="D138" s="125">
        <v>0</v>
      </c>
      <c r="E138" s="125">
        <f t="shared" si="2"/>
        <v>-4.64</v>
      </c>
    </row>
    <row r="139" spans="1:5" ht="9.75">
      <c r="A139" s="132" t="s">
        <v>2941</v>
      </c>
      <c r="B139" s="132" t="s">
        <v>2942</v>
      </c>
      <c r="C139" s="125">
        <v>2003987.52</v>
      </c>
      <c r="D139" s="125">
        <v>141632.96</v>
      </c>
      <c r="E139" s="125">
        <f t="shared" si="2"/>
        <v>-1862354.56</v>
      </c>
    </row>
    <row r="140" spans="1:5" ht="9.75">
      <c r="A140" s="132" t="s">
        <v>2943</v>
      </c>
      <c r="B140" s="132" t="s">
        <v>2944</v>
      </c>
      <c r="C140" s="125">
        <v>627081.36</v>
      </c>
      <c r="D140" s="125">
        <v>7.67</v>
      </c>
      <c r="E140" s="125">
        <f t="shared" si="2"/>
        <v>-627073.69</v>
      </c>
    </row>
    <row r="141" spans="1:5" ht="9.75">
      <c r="A141" s="132" t="s">
        <v>2945</v>
      </c>
      <c r="B141" s="132" t="s">
        <v>2946</v>
      </c>
      <c r="C141" s="125">
        <v>356.08</v>
      </c>
      <c r="D141" s="125">
        <v>0</v>
      </c>
      <c r="E141" s="125">
        <f t="shared" si="2"/>
        <v>-356.08</v>
      </c>
    </row>
    <row r="142" spans="1:5" ht="9.75">
      <c r="A142" s="132" t="s">
        <v>2947</v>
      </c>
      <c r="B142" s="132" t="s">
        <v>2948</v>
      </c>
      <c r="C142" s="125">
        <v>0</v>
      </c>
      <c r="D142" s="125">
        <v>0.02</v>
      </c>
      <c r="E142" s="125">
        <f t="shared" si="2"/>
        <v>0.02</v>
      </c>
    </row>
    <row r="143" spans="1:5" ht="9.75">
      <c r="A143" s="132" t="s">
        <v>2949</v>
      </c>
      <c r="B143" s="132" t="s">
        <v>2950</v>
      </c>
      <c r="C143" s="125">
        <v>402962.37</v>
      </c>
      <c r="D143" s="125">
        <v>4.64</v>
      </c>
      <c r="E143" s="125">
        <f t="shared" si="2"/>
        <v>-402957.73</v>
      </c>
    </row>
    <row r="144" spans="1:5" ht="9.75">
      <c r="A144" s="132" t="s">
        <v>2951</v>
      </c>
      <c r="B144" s="132" t="s">
        <v>2952</v>
      </c>
      <c r="C144" s="125">
        <v>0</v>
      </c>
      <c r="D144" s="125">
        <v>206317.79</v>
      </c>
      <c r="E144" s="125">
        <f t="shared" si="2"/>
        <v>206317.79</v>
      </c>
    </row>
    <row r="145" spans="1:5" ht="9.75">
      <c r="A145" s="132" t="s">
        <v>2953</v>
      </c>
      <c r="B145" s="132" t="s">
        <v>2954</v>
      </c>
      <c r="C145" s="125">
        <v>0</v>
      </c>
      <c r="D145" s="125">
        <v>25919849.48</v>
      </c>
      <c r="E145" s="125">
        <f t="shared" si="2"/>
        <v>25919849.48</v>
      </c>
    </row>
    <row r="146" spans="1:5" ht="9.75">
      <c r="A146" s="132" t="s">
        <v>2955</v>
      </c>
      <c r="B146" s="132" t="s">
        <v>2956</v>
      </c>
      <c r="C146" s="125">
        <v>0</v>
      </c>
      <c r="D146" s="125">
        <v>231561.55</v>
      </c>
      <c r="E146" s="125">
        <f t="shared" si="2"/>
        <v>231561.55</v>
      </c>
    </row>
    <row r="147" spans="1:5" ht="9.75">
      <c r="A147" s="132" t="s">
        <v>2957</v>
      </c>
      <c r="B147" s="132" t="s">
        <v>2958</v>
      </c>
      <c r="C147" s="125">
        <v>0</v>
      </c>
      <c r="D147" s="125">
        <v>934889.29</v>
      </c>
      <c r="E147" s="125">
        <f t="shared" si="2"/>
        <v>934889.29</v>
      </c>
    </row>
    <row r="148" spans="1:5" ht="9.75">
      <c r="A148" s="132" t="s">
        <v>2959</v>
      </c>
      <c r="B148" s="132" t="s">
        <v>2960</v>
      </c>
      <c r="C148" s="125">
        <v>0</v>
      </c>
      <c r="D148" s="125">
        <v>3668282.46</v>
      </c>
      <c r="E148" s="125">
        <f t="shared" si="2"/>
        <v>3668282.46</v>
      </c>
    </row>
    <row r="149" spans="1:5" ht="9.75">
      <c r="A149" s="132" t="s">
        <v>2961</v>
      </c>
      <c r="B149" s="132" t="s">
        <v>2962</v>
      </c>
      <c r="C149" s="125">
        <v>0</v>
      </c>
      <c r="D149" s="125">
        <v>5655593.2</v>
      </c>
      <c r="E149" s="125">
        <f t="shared" si="2"/>
        <v>5655593.2</v>
      </c>
    </row>
    <row r="150" spans="1:5" ht="9.75">
      <c r="A150" s="132" t="s">
        <v>2963</v>
      </c>
      <c r="B150" s="132" t="s">
        <v>2964</v>
      </c>
      <c r="C150" s="125">
        <v>0</v>
      </c>
      <c r="D150" s="125">
        <v>10680408.69</v>
      </c>
      <c r="E150" s="125">
        <f t="shared" si="2"/>
        <v>10680408.69</v>
      </c>
    </row>
    <row r="151" spans="1:5" ht="9.75">
      <c r="A151" s="132" t="s">
        <v>2965</v>
      </c>
      <c r="B151" s="132" t="s">
        <v>2966</v>
      </c>
      <c r="C151" s="125">
        <v>0</v>
      </c>
      <c r="D151" s="125">
        <v>14091066.36</v>
      </c>
      <c r="E151" s="125">
        <f t="shared" si="2"/>
        <v>14091066.36</v>
      </c>
    </row>
    <row r="152" spans="1:5" ht="9.75">
      <c r="A152" s="132" t="s">
        <v>2967</v>
      </c>
      <c r="B152" s="132" t="s">
        <v>2968</v>
      </c>
      <c r="C152" s="125">
        <v>0</v>
      </c>
      <c r="D152" s="125">
        <v>4685522.12</v>
      </c>
      <c r="E152" s="125">
        <f t="shared" si="2"/>
        <v>4685522.12</v>
      </c>
    </row>
    <row r="153" spans="1:5" ht="9.75">
      <c r="A153" s="132" t="s">
        <v>2969</v>
      </c>
      <c r="B153" s="132" t="s">
        <v>2970</v>
      </c>
      <c r="C153" s="125">
        <v>0</v>
      </c>
      <c r="D153" s="125">
        <v>2098.98</v>
      </c>
      <c r="E153" s="125">
        <f t="shared" si="2"/>
        <v>2098.98</v>
      </c>
    </row>
    <row r="154" spans="1:5" ht="9.75">
      <c r="A154" s="132" t="s">
        <v>2971</v>
      </c>
      <c r="B154" s="132" t="s">
        <v>2972</v>
      </c>
      <c r="C154" s="125">
        <v>0</v>
      </c>
      <c r="D154" s="125">
        <v>9294176.93</v>
      </c>
      <c r="E154" s="125">
        <f t="shared" si="2"/>
        <v>9294176.93</v>
      </c>
    </row>
    <row r="155" spans="1:5" ht="9.75">
      <c r="A155" s="132" t="s">
        <v>2973</v>
      </c>
      <c r="B155" s="132" t="s">
        <v>2974</v>
      </c>
      <c r="C155" s="125">
        <v>0</v>
      </c>
      <c r="D155" s="125">
        <v>956561.07</v>
      </c>
      <c r="E155" s="125">
        <f t="shared" si="2"/>
        <v>956561.07</v>
      </c>
    </row>
    <row r="156" spans="1:5" ht="9.75">
      <c r="A156" s="132" t="s">
        <v>2975</v>
      </c>
      <c r="B156" s="132" t="s">
        <v>2976</v>
      </c>
      <c r="C156" s="125">
        <v>0</v>
      </c>
      <c r="D156" s="125">
        <v>158034.48</v>
      </c>
      <c r="E156" s="125">
        <f t="shared" si="2"/>
        <v>158034.48</v>
      </c>
    </row>
    <row r="157" spans="1:5" ht="9.75">
      <c r="A157" s="132" t="s">
        <v>2977</v>
      </c>
      <c r="B157" s="132" t="s">
        <v>2978</v>
      </c>
      <c r="C157" s="125">
        <v>0</v>
      </c>
      <c r="D157" s="125">
        <v>11299100.96</v>
      </c>
      <c r="E157" s="125">
        <f t="shared" si="2"/>
        <v>11299100.96</v>
      </c>
    </row>
    <row r="158" spans="1:5" ht="9.75">
      <c r="A158" s="132" t="s">
        <v>2979</v>
      </c>
      <c r="B158" s="132" t="s">
        <v>2980</v>
      </c>
      <c r="C158" s="125">
        <v>0</v>
      </c>
      <c r="D158" s="125">
        <v>36739935.83</v>
      </c>
      <c r="E158" s="125">
        <f t="shared" si="2"/>
        <v>36739935.83</v>
      </c>
    </row>
    <row r="159" spans="1:5" ht="9.75">
      <c r="A159" s="132" t="s">
        <v>2981</v>
      </c>
      <c r="B159" s="132" t="s">
        <v>2982</v>
      </c>
      <c r="C159" s="125">
        <v>0</v>
      </c>
      <c r="D159" s="125">
        <v>0</v>
      </c>
      <c r="E159" s="125">
        <f t="shared" si="2"/>
        <v>0</v>
      </c>
    </row>
    <row r="160" spans="1:5" ht="9.75">
      <c r="A160" s="132" t="s">
        <v>2983</v>
      </c>
      <c r="B160" s="132" t="s">
        <v>2984</v>
      </c>
      <c r="C160" s="125">
        <v>0</v>
      </c>
      <c r="D160" s="125">
        <v>478737.34</v>
      </c>
      <c r="E160" s="125">
        <f t="shared" si="2"/>
        <v>478737.34</v>
      </c>
    </row>
    <row r="161" spans="1:5" ht="9.75">
      <c r="A161" s="132" t="s">
        <v>2985</v>
      </c>
      <c r="B161" s="132" t="s">
        <v>2986</v>
      </c>
      <c r="C161" s="125">
        <v>0</v>
      </c>
      <c r="D161" s="125">
        <v>1432991.75</v>
      </c>
      <c r="E161" s="125">
        <f t="shared" si="2"/>
        <v>1432991.75</v>
      </c>
    </row>
    <row r="162" spans="1:5" ht="9.75">
      <c r="A162" s="132" t="s">
        <v>2987</v>
      </c>
      <c r="B162" s="132" t="s">
        <v>2988</v>
      </c>
      <c r="C162" s="125">
        <v>0</v>
      </c>
      <c r="D162" s="125">
        <v>1374033.88</v>
      </c>
      <c r="E162" s="125">
        <f t="shared" si="2"/>
        <v>1374033.88</v>
      </c>
    </row>
    <row r="163" spans="1:5" ht="9.75">
      <c r="A163" s="132" t="s">
        <v>2989</v>
      </c>
      <c r="B163" s="132" t="s">
        <v>2990</v>
      </c>
      <c r="C163" s="125">
        <v>0</v>
      </c>
      <c r="D163" s="125">
        <v>903928.08</v>
      </c>
      <c r="E163" s="125">
        <f t="shared" si="2"/>
        <v>903928.08</v>
      </c>
    </row>
    <row r="164" spans="1:5" ht="9.75">
      <c r="A164" s="132" t="s">
        <v>2991</v>
      </c>
      <c r="B164" s="132" t="s">
        <v>2992</v>
      </c>
      <c r="C164" s="125">
        <v>0</v>
      </c>
      <c r="D164" s="125">
        <v>684413.49</v>
      </c>
      <c r="E164" s="125">
        <f t="shared" si="2"/>
        <v>684413.49</v>
      </c>
    </row>
    <row r="165" spans="1:5" ht="9.75">
      <c r="A165" s="132" t="s">
        <v>2993</v>
      </c>
      <c r="B165" s="132" t="s">
        <v>2994</v>
      </c>
      <c r="C165" s="125">
        <v>0</v>
      </c>
      <c r="D165" s="125">
        <v>701076.26</v>
      </c>
      <c r="E165" s="125">
        <f t="shared" si="2"/>
        <v>701076.26</v>
      </c>
    </row>
    <row r="166" spans="1:5" ht="9.75">
      <c r="A166" s="132" t="s">
        <v>2995</v>
      </c>
      <c r="B166" s="132" t="s">
        <v>2996</v>
      </c>
      <c r="C166" s="125">
        <v>0</v>
      </c>
      <c r="D166" s="125">
        <v>1608877.52</v>
      </c>
      <c r="E166" s="125">
        <f t="shared" si="2"/>
        <v>1608877.52</v>
      </c>
    </row>
    <row r="167" spans="1:5" ht="9.75">
      <c r="A167" s="132" t="s">
        <v>2997</v>
      </c>
      <c r="B167" s="132" t="s">
        <v>2998</v>
      </c>
      <c r="C167" s="125">
        <v>0</v>
      </c>
      <c r="D167" s="125">
        <v>3334503.37</v>
      </c>
      <c r="E167" s="125">
        <f t="shared" si="2"/>
        <v>3334503.37</v>
      </c>
    </row>
    <row r="168" spans="1:5" ht="9.75">
      <c r="A168" s="132" t="s">
        <v>2999</v>
      </c>
      <c r="B168" s="132" t="s">
        <v>3000</v>
      </c>
      <c r="C168" s="125">
        <v>0</v>
      </c>
      <c r="D168" s="125">
        <v>1048231.84</v>
      </c>
      <c r="E168" s="125">
        <f t="shared" si="2"/>
        <v>1048231.84</v>
      </c>
    </row>
    <row r="169" spans="1:5" ht="9.75">
      <c r="A169" s="132" t="s">
        <v>3001</v>
      </c>
      <c r="B169" s="132" t="s">
        <v>3002</v>
      </c>
      <c r="C169" s="125">
        <v>0</v>
      </c>
      <c r="D169" s="125">
        <v>541650.31</v>
      </c>
      <c r="E169" s="125">
        <f t="shared" si="2"/>
        <v>541650.31</v>
      </c>
    </row>
    <row r="170" spans="1:5" ht="9.75">
      <c r="A170" s="132" t="s">
        <v>3003</v>
      </c>
      <c r="B170" s="132" t="s">
        <v>3004</v>
      </c>
      <c r="C170" s="125">
        <v>0</v>
      </c>
      <c r="D170" s="125">
        <v>324322.17</v>
      </c>
      <c r="E170" s="125">
        <f t="shared" si="2"/>
        <v>324322.17</v>
      </c>
    </row>
    <row r="171" spans="1:5" ht="9.75">
      <c r="A171" s="132" t="s">
        <v>3005</v>
      </c>
      <c r="B171" s="132" t="s">
        <v>3006</v>
      </c>
      <c r="C171" s="125">
        <v>0</v>
      </c>
      <c r="D171" s="125">
        <v>2292.32</v>
      </c>
      <c r="E171" s="125">
        <f t="shared" si="2"/>
        <v>2292.32</v>
      </c>
    </row>
    <row r="172" spans="1:5" ht="9.75">
      <c r="A172" s="132" t="s">
        <v>3007</v>
      </c>
      <c r="B172" s="132" t="s">
        <v>3008</v>
      </c>
      <c r="C172" s="125">
        <v>0</v>
      </c>
      <c r="D172" s="125">
        <v>172641.04</v>
      </c>
      <c r="E172" s="125">
        <f t="shared" si="2"/>
        <v>172641.04</v>
      </c>
    </row>
    <row r="173" spans="1:5" ht="9.75">
      <c r="A173" s="132" t="s">
        <v>3009</v>
      </c>
      <c r="B173" s="132" t="s">
        <v>3010</v>
      </c>
      <c r="C173" s="125">
        <v>0</v>
      </c>
      <c r="D173" s="125">
        <v>173077.92</v>
      </c>
      <c r="E173" s="125">
        <f t="shared" si="2"/>
        <v>173077.92</v>
      </c>
    </row>
    <row r="174" spans="1:5" ht="9.75">
      <c r="A174" s="132" t="s">
        <v>3011</v>
      </c>
      <c r="B174" s="132" t="s">
        <v>3012</v>
      </c>
      <c r="C174" s="125">
        <v>0</v>
      </c>
      <c r="D174" s="125">
        <v>739089.41</v>
      </c>
      <c r="E174" s="125">
        <f t="shared" si="2"/>
        <v>739089.41</v>
      </c>
    </row>
    <row r="175" spans="1:5" ht="9.75">
      <c r="A175" s="132" t="s">
        <v>3013</v>
      </c>
      <c r="B175" s="132" t="s">
        <v>3014</v>
      </c>
      <c r="C175" s="125">
        <v>0</v>
      </c>
      <c r="D175" s="125">
        <v>1876.74</v>
      </c>
      <c r="E175" s="125">
        <f t="shared" si="2"/>
        <v>1876.74</v>
      </c>
    </row>
    <row r="176" spans="1:5" ht="9.75">
      <c r="A176" s="132" t="s">
        <v>3015</v>
      </c>
      <c r="B176" s="132" t="s">
        <v>3016</v>
      </c>
      <c r="C176" s="125">
        <v>149266.84</v>
      </c>
      <c r="D176" s="125">
        <v>2078101.51</v>
      </c>
      <c r="E176" s="125">
        <f t="shared" si="2"/>
        <v>1928834.67</v>
      </c>
    </row>
    <row r="177" spans="1:5" ht="9.75">
      <c r="A177" s="132" t="s">
        <v>3017</v>
      </c>
      <c r="B177" s="132" t="s">
        <v>3018</v>
      </c>
      <c r="C177" s="125">
        <v>2301.86</v>
      </c>
      <c r="D177" s="125">
        <v>2302.46</v>
      </c>
      <c r="E177" s="125">
        <f t="shared" si="2"/>
        <v>0.599999999999909</v>
      </c>
    </row>
    <row r="178" spans="1:5" ht="9.75">
      <c r="A178" s="132" t="s">
        <v>3019</v>
      </c>
      <c r="B178" s="132" t="s">
        <v>3020</v>
      </c>
      <c r="C178" s="125">
        <v>160981.59</v>
      </c>
      <c r="D178" s="125">
        <v>-33456.49</v>
      </c>
      <c r="E178" s="125">
        <f t="shared" si="2"/>
        <v>-194438.08</v>
      </c>
    </row>
    <row r="179" spans="1:5" ht="9.75">
      <c r="A179" s="132" t="s">
        <v>3021</v>
      </c>
      <c r="B179" s="132" t="s">
        <v>3022</v>
      </c>
      <c r="C179" s="125">
        <v>69962.39</v>
      </c>
      <c r="D179" s="125">
        <v>2272144</v>
      </c>
      <c r="E179" s="125">
        <f t="shared" si="2"/>
        <v>2202181.61</v>
      </c>
    </row>
    <row r="180" spans="1:5" ht="9.75">
      <c r="A180" s="132" t="s">
        <v>3023</v>
      </c>
      <c r="B180" s="132" t="s">
        <v>3024</v>
      </c>
      <c r="C180" s="125">
        <v>0</v>
      </c>
      <c r="D180" s="125">
        <v>-95.48</v>
      </c>
      <c r="E180" s="125">
        <f t="shared" si="2"/>
        <v>-95.48</v>
      </c>
    </row>
    <row r="181" spans="1:5" ht="9.75">
      <c r="A181" s="132" t="s">
        <v>3025</v>
      </c>
      <c r="B181" s="132" t="s">
        <v>3026</v>
      </c>
      <c r="C181" s="125">
        <v>35850774.68</v>
      </c>
      <c r="D181" s="125">
        <v>137617812.39</v>
      </c>
      <c r="E181" s="125">
        <f t="shared" si="2"/>
        <v>101767037.70999998</v>
      </c>
    </row>
    <row r="182" spans="1:5" ht="9.75">
      <c r="A182" s="132" t="s">
        <v>3027</v>
      </c>
      <c r="B182" s="132" t="s">
        <v>3028</v>
      </c>
      <c r="C182" s="125">
        <v>1700720.08</v>
      </c>
      <c r="D182" s="125">
        <v>0</v>
      </c>
      <c r="E182" s="125">
        <f t="shared" si="2"/>
        <v>-1700720.08</v>
      </c>
    </row>
    <row r="183" spans="1:5" ht="9.75">
      <c r="A183" s="132" t="s">
        <v>3029</v>
      </c>
      <c r="B183" s="132" t="s">
        <v>3030</v>
      </c>
      <c r="C183" s="125">
        <v>5652393.2</v>
      </c>
      <c r="D183" s="125">
        <v>0</v>
      </c>
      <c r="E183" s="125">
        <f t="shared" si="2"/>
        <v>-5652393.2</v>
      </c>
    </row>
    <row r="184" spans="1:5" ht="9.75">
      <c r="A184" s="132" t="s">
        <v>3031</v>
      </c>
      <c r="B184" s="132" t="s">
        <v>3032</v>
      </c>
      <c r="C184" s="125">
        <v>357509.14</v>
      </c>
      <c r="D184" s="125">
        <v>0</v>
      </c>
      <c r="E184" s="125">
        <f t="shared" si="2"/>
        <v>-357509.14</v>
      </c>
    </row>
    <row r="185" spans="1:5" ht="9.75">
      <c r="A185" s="132" t="s">
        <v>3033</v>
      </c>
      <c r="B185" s="132" t="s">
        <v>3034</v>
      </c>
      <c r="C185" s="125">
        <v>2101396.5</v>
      </c>
      <c r="D185" s="125">
        <v>54.59</v>
      </c>
      <c r="E185" s="125">
        <f t="shared" si="2"/>
        <v>-2101341.91</v>
      </c>
    </row>
    <row r="186" spans="1:5" ht="9.75">
      <c r="A186" s="132" t="s">
        <v>3035</v>
      </c>
      <c r="B186" s="132" t="s">
        <v>3036</v>
      </c>
      <c r="C186" s="125">
        <v>299942.01</v>
      </c>
      <c r="D186" s="125">
        <v>0</v>
      </c>
      <c r="E186" s="125">
        <f t="shared" si="2"/>
        <v>-299942.01</v>
      </c>
    </row>
    <row r="187" spans="1:5" ht="9.75">
      <c r="A187" s="132" t="s">
        <v>3037</v>
      </c>
      <c r="B187" s="132" t="s">
        <v>3038</v>
      </c>
      <c r="C187" s="125">
        <v>0</v>
      </c>
      <c r="D187" s="125">
        <v>1.28</v>
      </c>
      <c r="E187" s="125">
        <f t="shared" si="2"/>
        <v>1.28</v>
      </c>
    </row>
    <row r="188" spans="1:5" ht="9.75">
      <c r="A188" s="132" t="s">
        <v>3039</v>
      </c>
      <c r="B188" s="132" t="s">
        <v>3040</v>
      </c>
      <c r="C188" s="125">
        <v>0</v>
      </c>
      <c r="D188" s="125">
        <v>0</v>
      </c>
      <c r="E188" s="125">
        <f t="shared" si="2"/>
        <v>0</v>
      </c>
    </row>
    <row r="189" spans="1:5" ht="9.75">
      <c r="A189" s="132" t="s">
        <v>3041</v>
      </c>
      <c r="B189" s="132" t="s">
        <v>3042</v>
      </c>
      <c r="C189" s="125">
        <v>0</v>
      </c>
      <c r="D189" s="125">
        <v>0</v>
      </c>
      <c r="E189" s="125">
        <f t="shared" si="2"/>
        <v>0</v>
      </c>
    </row>
    <row r="190" spans="1:5" ht="9.75">
      <c r="A190" s="132" t="s">
        <v>3043</v>
      </c>
      <c r="B190" s="132" t="s">
        <v>3044</v>
      </c>
      <c r="C190" s="125">
        <v>0</v>
      </c>
      <c r="D190" s="125">
        <v>0</v>
      </c>
      <c r="E190" s="125">
        <f t="shared" si="2"/>
        <v>0</v>
      </c>
    </row>
    <row r="191" spans="1:5" ht="9.75">
      <c r="A191" s="132" t="s">
        <v>3045</v>
      </c>
      <c r="B191" s="132" t="s">
        <v>3046</v>
      </c>
      <c r="C191" s="125">
        <v>0</v>
      </c>
      <c r="D191" s="125">
        <v>158831871.44</v>
      </c>
      <c r="E191" s="125">
        <f t="shared" si="2"/>
        <v>158831871.44</v>
      </c>
    </row>
    <row r="192" spans="1:5" ht="9.75">
      <c r="A192" s="132" t="s">
        <v>3047</v>
      </c>
      <c r="B192" s="132" t="s">
        <v>3048</v>
      </c>
      <c r="C192" s="125">
        <v>0</v>
      </c>
      <c r="D192" s="125">
        <v>803342.26</v>
      </c>
      <c r="E192" s="125">
        <f t="shared" si="2"/>
        <v>803342.26</v>
      </c>
    </row>
    <row r="193" spans="1:5" ht="9.75">
      <c r="A193" s="132" t="s">
        <v>3049</v>
      </c>
      <c r="B193" s="132" t="s">
        <v>3050</v>
      </c>
      <c r="C193" s="125">
        <v>147479.67</v>
      </c>
      <c r="D193" s="125">
        <v>763636.79</v>
      </c>
      <c r="E193" s="125">
        <f t="shared" si="2"/>
        <v>616157.12</v>
      </c>
    </row>
    <row r="194" spans="1:5" ht="9.75">
      <c r="A194" s="132" t="s">
        <v>3051</v>
      </c>
      <c r="B194" s="132" t="s">
        <v>3052</v>
      </c>
      <c r="C194" s="125">
        <v>100225.76</v>
      </c>
      <c r="D194" s="125">
        <v>0</v>
      </c>
      <c r="E194" s="125">
        <f t="shared" si="2"/>
        <v>-100225.76</v>
      </c>
    </row>
    <row r="195" spans="1:5" ht="9.75">
      <c r="A195" s="132" t="s">
        <v>3053</v>
      </c>
      <c r="B195" s="132" t="s">
        <v>3054</v>
      </c>
      <c r="C195" s="125">
        <v>17190.17</v>
      </c>
      <c r="D195" s="125">
        <v>0</v>
      </c>
      <c r="E195" s="125">
        <f t="shared" si="2"/>
        <v>-17190.17</v>
      </c>
    </row>
    <row r="196" spans="1:5" ht="9.75">
      <c r="A196" s="132" t="s">
        <v>3055</v>
      </c>
      <c r="B196" s="132" t="s">
        <v>3056</v>
      </c>
      <c r="C196" s="125">
        <v>0</v>
      </c>
      <c r="D196" s="125">
        <v>759954.46</v>
      </c>
      <c r="E196" s="125">
        <f t="shared" si="2"/>
        <v>759954.46</v>
      </c>
    </row>
    <row r="197" spans="1:5" ht="9.75">
      <c r="A197" s="132" t="s">
        <v>3057</v>
      </c>
      <c r="B197" s="132" t="s">
        <v>3058</v>
      </c>
      <c r="C197" s="125">
        <v>3209939.67</v>
      </c>
      <c r="D197" s="125">
        <v>179423.61</v>
      </c>
      <c r="E197" s="125">
        <f t="shared" si="2"/>
        <v>-3030516.06</v>
      </c>
    </row>
    <row r="198" spans="1:5" ht="9.75">
      <c r="A198" s="132" t="s">
        <v>3059</v>
      </c>
      <c r="B198" s="132" t="s">
        <v>3060</v>
      </c>
      <c r="C198" s="125">
        <v>0</v>
      </c>
      <c r="D198" s="125">
        <v>500000</v>
      </c>
      <c r="E198" s="125">
        <f t="shared" si="2"/>
        <v>500000</v>
      </c>
    </row>
    <row r="199" spans="1:5" ht="9.75">
      <c r="A199" s="132" t="s">
        <v>3061</v>
      </c>
      <c r="B199" s="132" t="s">
        <v>320</v>
      </c>
      <c r="C199" s="125">
        <v>25999991.05</v>
      </c>
      <c r="D199" s="125">
        <v>28099988.44</v>
      </c>
      <c r="E199" s="125">
        <f t="shared" si="2"/>
        <v>2099997.3900000006</v>
      </c>
    </row>
    <row r="200" spans="1:5" ht="9.75">
      <c r="A200" s="132" t="s">
        <v>3062</v>
      </c>
      <c r="B200" s="132" t="s">
        <v>324</v>
      </c>
      <c r="C200" s="125">
        <v>25999991.05</v>
      </c>
      <c r="D200" s="125">
        <v>27899989.21</v>
      </c>
      <c r="E200" s="125">
        <f aca="true" t="shared" si="3" ref="E200:E252">D200-C200</f>
        <v>1899998.1600000001</v>
      </c>
    </row>
    <row r="201" spans="1:5" ht="9.75">
      <c r="A201" s="132" t="s">
        <v>3063</v>
      </c>
      <c r="B201" s="132" t="s">
        <v>3064</v>
      </c>
      <c r="C201" s="125">
        <v>0</v>
      </c>
      <c r="D201" s="125">
        <v>0</v>
      </c>
      <c r="E201" s="125">
        <f t="shared" si="3"/>
        <v>0</v>
      </c>
    </row>
    <row r="202" spans="1:5" ht="9.75">
      <c r="A202" s="132" t="s">
        <v>3065</v>
      </c>
      <c r="B202" s="132" t="s">
        <v>326</v>
      </c>
      <c r="C202" s="125">
        <v>23185911.09</v>
      </c>
      <c r="D202" s="125">
        <v>24092706.21</v>
      </c>
      <c r="E202" s="125">
        <f t="shared" si="3"/>
        <v>906795.120000001</v>
      </c>
    </row>
    <row r="203" spans="1:5" ht="9.75">
      <c r="A203" s="132" t="s">
        <v>3066</v>
      </c>
      <c r="B203" s="132" t="s">
        <v>328</v>
      </c>
      <c r="C203" s="125">
        <v>3899996.32</v>
      </c>
      <c r="D203" s="125">
        <v>4199995.89</v>
      </c>
      <c r="E203" s="125">
        <f t="shared" si="3"/>
        <v>299999.56999999983</v>
      </c>
    </row>
    <row r="204" spans="1:5" ht="9.75">
      <c r="A204" s="132" t="s">
        <v>3067</v>
      </c>
      <c r="B204" s="132" t="s">
        <v>330</v>
      </c>
      <c r="C204" s="125">
        <v>3299993.3</v>
      </c>
      <c r="D204" s="125">
        <v>3499998.6</v>
      </c>
      <c r="E204" s="125">
        <f t="shared" si="3"/>
        <v>200005.30000000028</v>
      </c>
    </row>
    <row r="205" spans="1:5" ht="9.75">
      <c r="A205" s="132" t="s">
        <v>3068</v>
      </c>
      <c r="B205" s="132" t="s">
        <v>332</v>
      </c>
      <c r="C205" s="125">
        <v>1599996.4</v>
      </c>
      <c r="D205" s="125">
        <v>1699993.42</v>
      </c>
      <c r="E205" s="125">
        <f t="shared" si="3"/>
        <v>99997.02000000002</v>
      </c>
    </row>
    <row r="206" spans="1:5" ht="9.75">
      <c r="A206" s="132" t="s">
        <v>3069</v>
      </c>
      <c r="B206" s="132" t="s">
        <v>2772</v>
      </c>
      <c r="C206" s="125">
        <v>19999995.81</v>
      </c>
      <c r="D206" s="125">
        <v>0</v>
      </c>
      <c r="E206" s="125">
        <f t="shared" si="3"/>
        <v>-19999995.81</v>
      </c>
    </row>
    <row r="207" spans="1:5" ht="9.75">
      <c r="A207" s="132" t="s">
        <v>3070</v>
      </c>
      <c r="B207" s="132" t="s">
        <v>3071</v>
      </c>
      <c r="C207" s="125">
        <v>0</v>
      </c>
      <c r="D207" s="125">
        <v>0</v>
      </c>
      <c r="E207" s="125">
        <f t="shared" si="3"/>
        <v>0</v>
      </c>
    </row>
    <row r="208" spans="1:5" ht="9.75">
      <c r="A208" s="132" t="s">
        <v>3072</v>
      </c>
      <c r="B208" s="132" t="s">
        <v>3073</v>
      </c>
      <c r="C208" s="125">
        <v>0</v>
      </c>
      <c r="D208" s="125">
        <v>0</v>
      </c>
      <c r="E208" s="125">
        <f t="shared" si="3"/>
        <v>0</v>
      </c>
    </row>
    <row r="209" spans="1:5" ht="9.75">
      <c r="A209" s="132" t="s">
        <v>3074</v>
      </c>
      <c r="B209" s="132" t="s">
        <v>334</v>
      </c>
      <c r="C209" s="125">
        <v>0</v>
      </c>
      <c r="D209" s="125">
        <v>13200000</v>
      </c>
      <c r="E209" s="125">
        <f t="shared" si="3"/>
        <v>13200000</v>
      </c>
    </row>
    <row r="210" spans="1:5" ht="9.75">
      <c r="A210" s="132" t="s">
        <v>3075</v>
      </c>
      <c r="B210" s="132" t="s">
        <v>3076</v>
      </c>
      <c r="C210" s="125">
        <v>0</v>
      </c>
      <c r="D210" s="125">
        <v>0</v>
      </c>
      <c r="E210" s="125">
        <f t="shared" si="3"/>
        <v>0</v>
      </c>
    </row>
    <row r="211" spans="1:5" ht="9.75">
      <c r="A211" s="132" t="s">
        <v>3077</v>
      </c>
      <c r="B211" s="132" t="s">
        <v>3078</v>
      </c>
      <c r="C211" s="125">
        <v>0</v>
      </c>
      <c r="D211" s="125">
        <v>0</v>
      </c>
      <c r="E211" s="125">
        <f t="shared" si="3"/>
        <v>0</v>
      </c>
    </row>
    <row r="212" spans="1:5" ht="9.75">
      <c r="A212" s="132" t="s">
        <v>3079</v>
      </c>
      <c r="B212" s="132" t="s">
        <v>336</v>
      </c>
      <c r="C212" s="125">
        <v>0</v>
      </c>
      <c r="D212" s="125">
        <v>700000</v>
      </c>
      <c r="E212" s="125">
        <f t="shared" si="3"/>
        <v>700000</v>
      </c>
    </row>
    <row r="213" spans="1:5" ht="9.75">
      <c r="A213" s="132" t="s">
        <v>3080</v>
      </c>
      <c r="B213" s="132" t="s">
        <v>3081</v>
      </c>
      <c r="C213" s="125">
        <v>0</v>
      </c>
      <c r="D213" s="125">
        <v>0</v>
      </c>
      <c r="E213" s="125">
        <f t="shared" si="3"/>
        <v>0</v>
      </c>
    </row>
    <row r="214" spans="1:5" ht="9.75">
      <c r="A214" s="132" t="s">
        <v>3082</v>
      </c>
      <c r="B214" s="132" t="s">
        <v>338</v>
      </c>
      <c r="C214" s="125">
        <v>0</v>
      </c>
      <c r="D214" s="125">
        <v>300000</v>
      </c>
      <c r="E214" s="125">
        <f t="shared" si="3"/>
        <v>300000</v>
      </c>
    </row>
    <row r="215" spans="1:5" ht="9.75">
      <c r="A215" s="132" t="s">
        <v>3083</v>
      </c>
      <c r="B215" s="132" t="s">
        <v>340</v>
      </c>
      <c r="C215" s="125">
        <v>0</v>
      </c>
      <c r="D215" s="125">
        <v>600000</v>
      </c>
      <c r="E215" s="125">
        <f t="shared" si="3"/>
        <v>600000</v>
      </c>
    </row>
    <row r="216" spans="1:5" ht="9.75">
      <c r="A216" s="132" t="s">
        <v>3084</v>
      </c>
      <c r="B216" s="132" t="s">
        <v>342</v>
      </c>
      <c r="C216" s="125">
        <v>0</v>
      </c>
      <c r="D216" s="125">
        <v>800000</v>
      </c>
      <c r="E216" s="125">
        <f t="shared" si="3"/>
        <v>800000</v>
      </c>
    </row>
    <row r="217" spans="1:5" ht="9.75">
      <c r="A217" s="132" t="s">
        <v>3085</v>
      </c>
      <c r="B217" s="132" t="s">
        <v>344</v>
      </c>
      <c r="C217" s="125">
        <v>0</v>
      </c>
      <c r="D217" s="125">
        <v>4300000</v>
      </c>
      <c r="E217" s="125">
        <f t="shared" si="3"/>
        <v>4300000</v>
      </c>
    </row>
    <row r="218" spans="1:5" ht="9.75">
      <c r="A218" s="132" t="s">
        <v>3086</v>
      </c>
      <c r="B218" s="132" t="s">
        <v>346</v>
      </c>
      <c r="C218" s="125">
        <v>0</v>
      </c>
      <c r="D218" s="125">
        <v>500000</v>
      </c>
      <c r="E218" s="125">
        <f t="shared" si="3"/>
        <v>500000</v>
      </c>
    </row>
    <row r="219" spans="1:5" ht="9.75">
      <c r="A219" s="132" t="s">
        <v>3087</v>
      </c>
      <c r="B219" s="132" t="s">
        <v>3088</v>
      </c>
      <c r="C219" s="125">
        <v>0</v>
      </c>
      <c r="D219" s="125">
        <v>0</v>
      </c>
      <c r="E219" s="125">
        <f t="shared" si="3"/>
        <v>0</v>
      </c>
    </row>
    <row r="220" spans="1:5" ht="9.75">
      <c r="A220" s="132" t="s">
        <v>3089</v>
      </c>
      <c r="B220" s="132" t="s">
        <v>348</v>
      </c>
      <c r="C220" s="125">
        <v>0</v>
      </c>
      <c r="D220" s="125">
        <v>1100000</v>
      </c>
      <c r="E220" s="125">
        <f t="shared" si="3"/>
        <v>1100000</v>
      </c>
    </row>
    <row r="221" spans="1:5" ht="9.75">
      <c r="A221" s="132" t="s">
        <v>3090</v>
      </c>
      <c r="B221" s="132" t="s">
        <v>3091</v>
      </c>
      <c r="C221" s="125">
        <v>0</v>
      </c>
      <c r="D221" s="125">
        <v>0</v>
      </c>
      <c r="E221" s="125">
        <f t="shared" si="3"/>
        <v>0</v>
      </c>
    </row>
    <row r="222" spans="1:5" ht="9.75">
      <c r="A222" s="132" t="s">
        <v>3092</v>
      </c>
      <c r="B222" s="132" t="s">
        <v>3093</v>
      </c>
      <c r="C222" s="125">
        <v>0</v>
      </c>
      <c r="D222" s="125">
        <v>0</v>
      </c>
      <c r="E222" s="125">
        <f t="shared" si="3"/>
        <v>0</v>
      </c>
    </row>
    <row r="223" spans="1:5" ht="9.75">
      <c r="A223" s="132" t="s">
        <v>3094</v>
      </c>
      <c r="B223" s="132" t="s">
        <v>3095</v>
      </c>
      <c r="C223" s="125">
        <v>0</v>
      </c>
      <c r="D223" s="125">
        <v>0</v>
      </c>
      <c r="E223" s="125">
        <f t="shared" si="3"/>
        <v>0</v>
      </c>
    </row>
    <row r="224" spans="1:5" ht="9.75">
      <c r="A224" s="132" t="s">
        <v>3096</v>
      </c>
      <c r="B224" s="132" t="s">
        <v>350</v>
      </c>
      <c r="C224" s="125">
        <v>0</v>
      </c>
      <c r="D224" s="125">
        <v>4200000</v>
      </c>
      <c r="E224" s="125">
        <f t="shared" si="3"/>
        <v>4200000</v>
      </c>
    </row>
    <row r="225" spans="1:5" ht="9.75">
      <c r="A225" s="132" t="s">
        <v>3097</v>
      </c>
      <c r="B225" s="132" t="s">
        <v>352</v>
      </c>
      <c r="C225" s="125">
        <v>0</v>
      </c>
      <c r="D225" s="125">
        <v>400000</v>
      </c>
      <c r="E225" s="125">
        <f t="shared" si="3"/>
        <v>400000</v>
      </c>
    </row>
    <row r="226" spans="1:5" ht="9.75">
      <c r="A226" s="132" t="s">
        <v>3098</v>
      </c>
      <c r="B226" s="132" t="s">
        <v>3099</v>
      </c>
      <c r="C226" s="125">
        <v>0</v>
      </c>
      <c r="D226" s="125">
        <v>0</v>
      </c>
      <c r="E226" s="125">
        <f t="shared" si="3"/>
        <v>0</v>
      </c>
    </row>
    <row r="227" spans="1:5" ht="9.75">
      <c r="A227" s="132" t="s">
        <v>3100</v>
      </c>
      <c r="B227" s="132" t="s">
        <v>3101</v>
      </c>
      <c r="C227" s="125">
        <v>0</v>
      </c>
      <c r="D227" s="125">
        <v>0</v>
      </c>
      <c r="E227" s="125">
        <f t="shared" si="3"/>
        <v>0</v>
      </c>
    </row>
    <row r="228" spans="1:5" ht="9.75">
      <c r="A228" s="132" t="s">
        <v>3102</v>
      </c>
      <c r="B228" s="132" t="s">
        <v>354</v>
      </c>
      <c r="C228" s="125">
        <v>0</v>
      </c>
      <c r="D228" s="125">
        <v>13100000</v>
      </c>
      <c r="E228" s="125">
        <f t="shared" si="3"/>
        <v>13100000</v>
      </c>
    </row>
    <row r="229" spans="1:5" ht="9.75">
      <c r="A229" s="132" t="s">
        <v>3103</v>
      </c>
      <c r="B229" s="132" t="s">
        <v>356</v>
      </c>
      <c r="C229" s="125">
        <v>0</v>
      </c>
      <c r="D229" s="125">
        <v>1300000</v>
      </c>
      <c r="E229" s="125">
        <f t="shared" si="3"/>
        <v>1300000</v>
      </c>
    </row>
    <row r="230" spans="1:5" ht="9.75">
      <c r="A230" s="132" t="s">
        <v>3104</v>
      </c>
      <c r="B230" s="132" t="s">
        <v>358</v>
      </c>
      <c r="C230" s="125">
        <v>0</v>
      </c>
      <c r="D230" s="125">
        <v>10900000</v>
      </c>
      <c r="E230" s="125">
        <f t="shared" si="3"/>
        <v>10900000</v>
      </c>
    </row>
    <row r="231" spans="1:5" ht="9.75">
      <c r="A231" s="132" t="s">
        <v>3105</v>
      </c>
      <c r="B231" s="132" t="s">
        <v>360</v>
      </c>
      <c r="C231" s="125">
        <v>0</v>
      </c>
      <c r="D231" s="125">
        <v>24000000</v>
      </c>
      <c r="E231" s="125">
        <f t="shared" si="3"/>
        <v>24000000</v>
      </c>
    </row>
    <row r="232" spans="1:5" ht="9.75">
      <c r="A232" s="132" t="s">
        <v>3106</v>
      </c>
      <c r="B232" s="132" t="s">
        <v>362</v>
      </c>
      <c r="C232" s="125">
        <v>0</v>
      </c>
      <c r="D232" s="125">
        <v>4000000</v>
      </c>
      <c r="E232" s="125">
        <f t="shared" si="3"/>
        <v>4000000</v>
      </c>
    </row>
    <row r="233" spans="1:5" ht="9.75">
      <c r="A233" s="132" t="s">
        <v>3107</v>
      </c>
      <c r="B233" s="132" t="s">
        <v>364</v>
      </c>
      <c r="C233" s="125">
        <v>0</v>
      </c>
      <c r="D233" s="125">
        <v>500000</v>
      </c>
      <c r="E233" s="125">
        <f t="shared" si="3"/>
        <v>500000</v>
      </c>
    </row>
    <row r="234" spans="1:5" ht="9.75">
      <c r="A234" s="132" t="s">
        <v>3108</v>
      </c>
      <c r="B234" s="132" t="s">
        <v>366</v>
      </c>
      <c r="C234" s="125">
        <v>0</v>
      </c>
      <c r="D234" s="125">
        <v>6200000</v>
      </c>
      <c r="E234" s="125">
        <f t="shared" si="3"/>
        <v>6200000</v>
      </c>
    </row>
    <row r="235" spans="1:5" ht="9.75">
      <c r="A235" s="132" t="s">
        <v>3109</v>
      </c>
      <c r="B235" s="132" t="s">
        <v>368</v>
      </c>
      <c r="C235" s="125">
        <v>0</v>
      </c>
      <c r="D235" s="125">
        <v>2400000</v>
      </c>
      <c r="E235" s="125">
        <f t="shared" si="3"/>
        <v>2400000</v>
      </c>
    </row>
    <row r="236" spans="1:5" ht="9.75">
      <c r="A236" s="132" t="s">
        <v>3110</v>
      </c>
      <c r="B236" s="132" t="s">
        <v>370</v>
      </c>
      <c r="C236" s="125">
        <v>0</v>
      </c>
      <c r="D236" s="125">
        <v>5600000</v>
      </c>
      <c r="E236" s="125">
        <f t="shared" si="3"/>
        <v>5600000</v>
      </c>
    </row>
    <row r="237" spans="1:5" ht="9.75">
      <c r="A237" s="132" t="s">
        <v>3111</v>
      </c>
      <c r="B237" s="132" t="s">
        <v>3112</v>
      </c>
      <c r="C237" s="125">
        <v>0</v>
      </c>
      <c r="D237" s="125">
        <v>0</v>
      </c>
      <c r="E237" s="125">
        <f t="shared" si="3"/>
        <v>0</v>
      </c>
    </row>
    <row r="238" spans="1:5" ht="9.75">
      <c r="A238" s="132" t="s">
        <v>3113</v>
      </c>
      <c r="B238" s="132" t="s">
        <v>3114</v>
      </c>
      <c r="C238" s="125">
        <v>0</v>
      </c>
      <c r="D238" s="125">
        <v>0</v>
      </c>
      <c r="E238" s="125">
        <f t="shared" si="3"/>
        <v>0</v>
      </c>
    </row>
    <row r="239" spans="1:5" ht="9.75">
      <c r="A239" s="132" t="s">
        <v>3115</v>
      </c>
      <c r="B239" s="132" t="s">
        <v>372</v>
      </c>
      <c r="C239" s="125">
        <v>0</v>
      </c>
      <c r="D239" s="125">
        <v>800000</v>
      </c>
      <c r="E239" s="125">
        <f t="shared" si="3"/>
        <v>800000</v>
      </c>
    </row>
    <row r="240" spans="1:5" ht="9.75">
      <c r="A240" s="132" t="s">
        <v>3116</v>
      </c>
      <c r="B240" s="132" t="s">
        <v>3117</v>
      </c>
      <c r="C240" s="125">
        <v>0</v>
      </c>
      <c r="D240" s="125">
        <v>0</v>
      </c>
      <c r="E240" s="125">
        <f t="shared" si="3"/>
        <v>0</v>
      </c>
    </row>
    <row r="241" spans="1:5" ht="9.75">
      <c r="A241" s="132" t="s">
        <v>3118</v>
      </c>
      <c r="B241" s="132" t="s">
        <v>374</v>
      </c>
      <c r="C241" s="125">
        <v>0</v>
      </c>
      <c r="D241" s="125">
        <v>900000</v>
      </c>
      <c r="E241" s="125">
        <f t="shared" si="3"/>
        <v>900000</v>
      </c>
    </row>
    <row r="242" spans="1:5" ht="9.75">
      <c r="A242" s="132" t="s">
        <v>3119</v>
      </c>
      <c r="B242" s="132" t="s">
        <v>3120</v>
      </c>
      <c r="C242" s="125">
        <v>0</v>
      </c>
      <c r="D242" s="125">
        <v>0</v>
      </c>
      <c r="E242" s="125">
        <f t="shared" si="3"/>
        <v>0</v>
      </c>
    </row>
    <row r="243" spans="1:5" ht="9.75">
      <c r="A243" s="132" t="s">
        <v>3121</v>
      </c>
      <c r="B243" s="132" t="s">
        <v>376</v>
      </c>
      <c r="C243" s="125">
        <v>0</v>
      </c>
      <c r="D243" s="125">
        <v>1000000</v>
      </c>
      <c r="E243" s="125">
        <f t="shared" si="3"/>
        <v>1000000</v>
      </c>
    </row>
    <row r="244" spans="1:5" ht="9.75">
      <c r="A244" s="132" t="s">
        <v>3122</v>
      </c>
      <c r="B244" s="132" t="s">
        <v>378</v>
      </c>
      <c r="C244" s="125">
        <v>0</v>
      </c>
      <c r="D244" s="125">
        <v>1300000</v>
      </c>
      <c r="E244" s="125">
        <f t="shared" si="3"/>
        <v>1300000</v>
      </c>
    </row>
    <row r="245" spans="1:5" ht="9.75">
      <c r="A245" s="132" t="s">
        <v>3123</v>
      </c>
      <c r="B245" s="132" t="s">
        <v>3124</v>
      </c>
      <c r="C245" s="125">
        <v>0</v>
      </c>
      <c r="D245" s="125">
        <v>0</v>
      </c>
      <c r="E245" s="125">
        <f t="shared" si="3"/>
        <v>0</v>
      </c>
    </row>
    <row r="246" spans="1:5" ht="9.75">
      <c r="A246" s="132" t="s">
        <v>3125</v>
      </c>
      <c r="B246" s="132" t="s">
        <v>3126</v>
      </c>
      <c r="C246" s="125">
        <v>0</v>
      </c>
      <c r="D246" s="125">
        <v>0</v>
      </c>
      <c r="E246" s="125">
        <f t="shared" si="3"/>
        <v>0</v>
      </c>
    </row>
    <row r="247" spans="1:5" ht="9.75">
      <c r="A247" s="132" t="s">
        <v>3127</v>
      </c>
      <c r="B247" s="132" t="s">
        <v>2948</v>
      </c>
      <c r="C247" s="125">
        <v>0</v>
      </c>
      <c r="D247" s="125">
        <v>0</v>
      </c>
      <c r="E247" s="125">
        <f t="shared" si="3"/>
        <v>0</v>
      </c>
    </row>
    <row r="248" spans="1:5" ht="9.75">
      <c r="A248" s="132" t="s">
        <v>3128</v>
      </c>
      <c r="B248" s="132" t="s">
        <v>3129</v>
      </c>
      <c r="C248" s="125">
        <v>0</v>
      </c>
      <c r="D248" s="125">
        <v>0</v>
      </c>
      <c r="E248" s="125">
        <f t="shared" si="3"/>
        <v>0</v>
      </c>
    </row>
    <row r="249" spans="1:5" ht="9.75">
      <c r="A249" s="132" t="s">
        <v>3130</v>
      </c>
      <c r="B249" s="132" t="s">
        <v>2906</v>
      </c>
      <c r="C249" s="125">
        <v>0</v>
      </c>
      <c r="D249" s="125">
        <v>0</v>
      </c>
      <c r="E249" s="125">
        <f t="shared" si="3"/>
        <v>0</v>
      </c>
    </row>
    <row r="250" spans="1:5" ht="9.75">
      <c r="A250" s="132" t="s">
        <v>3131</v>
      </c>
      <c r="B250" s="132" t="s">
        <v>3132</v>
      </c>
      <c r="C250" s="125">
        <v>0</v>
      </c>
      <c r="D250" s="125">
        <v>0</v>
      </c>
      <c r="E250" s="125">
        <f t="shared" si="3"/>
        <v>0</v>
      </c>
    </row>
    <row r="251" spans="1:5" ht="9.75">
      <c r="A251" s="132" t="s">
        <v>3133</v>
      </c>
      <c r="B251" s="132" t="s">
        <v>380</v>
      </c>
      <c r="C251" s="125">
        <v>0</v>
      </c>
      <c r="D251" s="125">
        <v>120000000</v>
      </c>
      <c r="E251" s="125">
        <f t="shared" si="3"/>
        <v>120000000</v>
      </c>
    </row>
    <row r="252" spans="1:5" ht="9.75">
      <c r="A252" s="132" t="s">
        <v>3134</v>
      </c>
      <c r="B252" s="132" t="s">
        <v>382</v>
      </c>
      <c r="C252" s="125">
        <v>0</v>
      </c>
      <c r="D252" s="125">
        <v>199892861.12</v>
      </c>
      <c r="E252" s="125">
        <f t="shared" si="3"/>
        <v>199892861.12</v>
      </c>
    </row>
    <row r="253" spans="1:5" s="17" customFormat="1" ht="9.75">
      <c r="A253" s="119"/>
      <c r="B253" s="119" t="s">
        <v>316</v>
      </c>
      <c r="C253" s="126">
        <f>SUM(C8:C252)</f>
        <v>712209959.5999998</v>
      </c>
      <c r="D253" s="126">
        <f>SUM(D8:D252)</f>
        <v>1236719480.46</v>
      </c>
      <c r="E253" s="126">
        <f>SUM(E8:E252)</f>
        <v>524509520.86000013</v>
      </c>
    </row>
    <row r="254" spans="1:5" s="17" customFormat="1" ht="9.75">
      <c r="A254" s="152"/>
      <c r="B254" s="152"/>
      <c r="C254" s="157"/>
      <c r="D254" s="157"/>
      <c r="E254" s="157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zoomScalePageLayoutView="0" workbookViewId="0" topLeftCell="A8">
      <selection activeCell="A18" sqref="A18"/>
    </sheetView>
  </sheetViews>
  <sheetFormatPr defaultColWidth="11.421875" defaultRowHeight="15"/>
  <cols>
    <col min="1" max="1" width="20.7109375" style="121" customWidth="1"/>
    <col min="2" max="2" width="50.7109375" style="121" customWidth="1"/>
    <col min="3" max="3" width="17.7109375" style="104" customWidth="1"/>
    <col min="4" max="4" width="17.7109375" style="105" customWidth="1"/>
    <col min="5" max="16384" width="11.421875" style="8" customWidth="1"/>
  </cols>
  <sheetData>
    <row r="1" spans="1:4" s="32" customFormat="1" ht="9.75">
      <c r="A1" s="57" t="s">
        <v>42</v>
      </c>
      <c r="B1" s="57"/>
      <c r="C1" s="91"/>
      <c r="D1" s="92"/>
    </row>
    <row r="2" spans="1:4" s="32" customFormat="1" ht="9.75">
      <c r="A2" s="57" t="s">
        <v>0</v>
      </c>
      <c r="B2" s="57"/>
      <c r="C2" s="91"/>
      <c r="D2" s="93"/>
    </row>
    <row r="3" spans="1:4" s="32" customFormat="1" ht="9.75">
      <c r="A3" s="57"/>
      <c r="B3" s="57"/>
      <c r="C3" s="91"/>
      <c r="D3" s="93"/>
    </row>
    <row r="4" spans="3:4" s="32" customFormat="1" ht="9.75">
      <c r="C4" s="91"/>
      <c r="D4" s="93"/>
    </row>
    <row r="5" spans="1:4" s="32" customFormat="1" ht="11.25" customHeight="1">
      <c r="A5" s="328" t="s">
        <v>210</v>
      </c>
      <c r="B5" s="329"/>
      <c r="C5" s="91"/>
      <c r="D5" s="94" t="s">
        <v>103</v>
      </c>
    </row>
    <row r="6" spans="1:4" ht="9.75">
      <c r="A6" s="95"/>
      <c r="B6" s="95"/>
      <c r="C6" s="96"/>
      <c r="D6" s="97"/>
    </row>
    <row r="7" spans="1:4" ht="15" customHeight="1">
      <c r="A7" s="14" t="s">
        <v>44</v>
      </c>
      <c r="B7" s="15" t="s">
        <v>45</v>
      </c>
      <c r="C7" s="46" t="s">
        <v>63</v>
      </c>
      <c r="D7" s="40" t="s">
        <v>104</v>
      </c>
    </row>
    <row r="8" spans="1:4" ht="9.75">
      <c r="A8" s="98" t="s">
        <v>860</v>
      </c>
      <c r="B8" s="99" t="s">
        <v>861</v>
      </c>
      <c r="C8" s="100">
        <v>169436076.0300007</v>
      </c>
      <c r="D8" s="101">
        <v>0.3353608558544868</v>
      </c>
    </row>
    <row r="9" spans="1:4" ht="9.75">
      <c r="A9" s="98" t="s">
        <v>862</v>
      </c>
      <c r="B9" s="99" t="s">
        <v>863</v>
      </c>
      <c r="C9" s="100">
        <v>11883046.149999857</v>
      </c>
      <c r="D9" s="101">
        <v>0.02351983485687372</v>
      </c>
    </row>
    <row r="10" spans="1:4" ht="9.75">
      <c r="A10" s="98" t="s">
        <v>866</v>
      </c>
      <c r="B10" s="99" t="s">
        <v>867</v>
      </c>
      <c r="C10" s="100">
        <v>25951826.01000023</v>
      </c>
      <c r="D10" s="101">
        <v>0.05136584124008748</v>
      </c>
    </row>
    <row r="11" spans="1:4" ht="9.75">
      <c r="A11" s="98" t="s">
        <v>3135</v>
      </c>
      <c r="B11" s="99" t="s">
        <v>875</v>
      </c>
      <c r="C11" s="100">
        <v>260854931.23999995</v>
      </c>
      <c r="D11" s="101">
        <v>0.5163040542736613</v>
      </c>
    </row>
    <row r="12" spans="1:4" ht="9.75">
      <c r="A12" s="98" t="s">
        <v>3136</v>
      </c>
      <c r="B12" s="99" t="s">
        <v>873</v>
      </c>
      <c r="C12" s="100">
        <v>20857392.349999998</v>
      </c>
      <c r="D12" s="101">
        <v>0.04128254804573212</v>
      </c>
    </row>
    <row r="13" spans="1:4" ht="9.75">
      <c r="A13" s="98" t="s">
        <v>3137</v>
      </c>
      <c r="B13" s="99" t="s">
        <v>875</v>
      </c>
      <c r="C13" s="100">
        <v>12559775.459999993</v>
      </c>
      <c r="D13" s="101">
        <v>0.0248592693262088</v>
      </c>
    </row>
    <row r="14" spans="1:4" ht="9.75">
      <c r="A14" s="98" t="s">
        <v>3138</v>
      </c>
      <c r="B14" s="99" t="s">
        <v>3139</v>
      </c>
      <c r="C14" s="100">
        <v>1428187.46</v>
      </c>
      <c r="D14" s="101">
        <v>0.002826777980985822</v>
      </c>
    </row>
    <row r="15" spans="1:4" ht="9.75">
      <c r="A15" s="98" t="s">
        <v>3140</v>
      </c>
      <c r="B15" s="99" t="s">
        <v>3141</v>
      </c>
      <c r="C15" s="100">
        <v>1775197.08</v>
      </c>
      <c r="D15" s="101">
        <v>0.003513605992349441</v>
      </c>
    </row>
    <row r="16" spans="1:4" ht="9.75">
      <c r="A16" s="98" t="s">
        <v>3142</v>
      </c>
      <c r="B16" s="98" t="s">
        <v>3143</v>
      </c>
      <c r="C16" s="100">
        <v>488669.67000000004</v>
      </c>
      <c r="D16" s="101">
        <v>0.0009672124296145326</v>
      </c>
    </row>
    <row r="17" spans="1:4" ht="9.75">
      <c r="A17" s="102"/>
      <c r="B17" s="102" t="s">
        <v>314</v>
      </c>
      <c r="C17" s="103">
        <f>SUM(C8:C16)</f>
        <v>505235101.4500007</v>
      </c>
      <c r="D17" s="315">
        <f>SUM(D8:D16)</f>
        <v>1.0000000000000002</v>
      </c>
    </row>
    <row r="20" spans="1:4" ht="9.75">
      <c r="A20" s="328" t="s">
        <v>211</v>
      </c>
      <c r="B20" s="329"/>
      <c r="C20" s="91"/>
      <c r="D20" s="94" t="s">
        <v>103</v>
      </c>
    </row>
    <row r="21" spans="1:4" ht="9.75">
      <c r="A21" s="95"/>
      <c r="B21" s="95"/>
      <c r="C21" s="96"/>
      <c r="D21" s="97"/>
    </row>
    <row r="22" spans="1:4" ht="9.75">
      <c r="A22" s="14" t="s">
        <v>44</v>
      </c>
      <c r="B22" s="15" t="s">
        <v>45</v>
      </c>
      <c r="C22" s="46" t="s">
        <v>63</v>
      </c>
      <c r="D22" s="40" t="s">
        <v>104</v>
      </c>
    </row>
    <row r="23" spans="1:4" ht="9.75">
      <c r="A23" s="98" t="s">
        <v>892</v>
      </c>
      <c r="B23" s="99" t="s">
        <v>893</v>
      </c>
      <c r="C23" s="100">
        <v>22196220.2</v>
      </c>
      <c r="D23" s="101">
        <v>0.033936973568895204</v>
      </c>
    </row>
    <row r="24" spans="1:4" ht="9.75">
      <c r="A24" s="98" t="s">
        <v>894</v>
      </c>
      <c r="B24" s="99" t="s">
        <v>895</v>
      </c>
      <c r="C24" s="100">
        <v>85827.85999999999</v>
      </c>
      <c r="D24" s="101">
        <v>0.00013122674897119815</v>
      </c>
    </row>
    <row r="25" spans="1:4" ht="9.75">
      <c r="A25" s="98" t="s">
        <v>896</v>
      </c>
      <c r="B25" s="99" t="s">
        <v>897</v>
      </c>
      <c r="C25" s="100">
        <v>44902760.38000001</v>
      </c>
      <c r="D25" s="101">
        <v>0.06865420231263047</v>
      </c>
    </row>
    <row r="26" spans="1:4" s="225" customFormat="1" ht="9.75">
      <c r="A26" s="98" t="s">
        <v>898</v>
      </c>
      <c r="B26" s="99" t="s">
        <v>899</v>
      </c>
      <c r="C26" s="100">
        <v>6483304.570000002</v>
      </c>
      <c r="D26" s="101">
        <v>0.009912666834652667</v>
      </c>
    </row>
    <row r="27" spans="1:4" s="225" customFormat="1" ht="9.75">
      <c r="A27" s="98" t="s">
        <v>900</v>
      </c>
      <c r="B27" s="99" t="s">
        <v>901</v>
      </c>
      <c r="C27" s="100">
        <v>56574.200000000004</v>
      </c>
      <c r="D27" s="101">
        <v>8.649928288607406E-05</v>
      </c>
    </row>
    <row r="28" spans="1:4" s="225" customFormat="1" ht="9.75">
      <c r="A28" s="98" t="s">
        <v>904</v>
      </c>
      <c r="B28" s="99" t="s">
        <v>905</v>
      </c>
      <c r="C28" s="100">
        <v>2361522.8699999996</v>
      </c>
      <c r="D28" s="101">
        <v>0.003610657062301605</v>
      </c>
    </row>
    <row r="29" spans="1:4" s="225" customFormat="1" ht="9.75">
      <c r="A29" s="98" t="s">
        <v>908</v>
      </c>
      <c r="B29" s="99" t="s">
        <v>909</v>
      </c>
      <c r="C29" s="100">
        <v>561307.9899999999</v>
      </c>
      <c r="D29" s="101">
        <v>0.0008582134367472031</v>
      </c>
    </row>
    <row r="30" spans="1:4" s="225" customFormat="1" ht="9.75">
      <c r="A30" s="98" t="s">
        <v>910</v>
      </c>
      <c r="B30" s="99" t="s">
        <v>911</v>
      </c>
      <c r="C30" s="100">
        <v>116277.20000000001</v>
      </c>
      <c r="D30" s="101">
        <v>0.00017778235336956795</v>
      </c>
    </row>
    <row r="31" spans="1:4" ht="9.75">
      <c r="A31" s="98" t="s">
        <v>912</v>
      </c>
      <c r="B31" s="99" t="s">
        <v>913</v>
      </c>
      <c r="C31" s="100">
        <v>451312881.46</v>
      </c>
      <c r="D31" s="101">
        <v>0.690036104859419</v>
      </c>
    </row>
    <row r="32" spans="1:4" ht="9.75">
      <c r="A32" s="98" t="s">
        <v>914</v>
      </c>
      <c r="B32" s="99" t="s">
        <v>915</v>
      </c>
      <c r="C32" s="100">
        <v>2473042.119999999</v>
      </c>
      <c r="D32" s="101">
        <v>0.0037811647345796537</v>
      </c>
    </row>
    <row r="33" spans="1:4" ht="9.75">
      <c r="A33" s="98" t="s">
        <v>916</v>
      </c>
      <c r="B33" s="99" t="s">
        <v>917</v>
      </c>
      <c r="C33" s="100">
        <v>7902140.750000001</v>
      </c>
      <c r="D33" s="101">
        <v>0.012082000419622787</v>
      </c>
    </row>
    <row r="34" spans="1:4" ht="9.75">
      <c r="A34" s="98" t="s">
        <v>918</v>
      </c>
      <c r="B34" s="99" t="s">
        <v>919</v>
      </c>
      <c r="C34" s="100">
        <v>52499.89</v>
      </c>
      <c r="D34" s="101">
        <v>8.02698551035237E-05</v>
      </c>
    </row>
    <row r="35" spans="1:4" ht="9.75">
      <c r="A35" s="98" t="s">
        <v>920</v>
      </c>
      <c r="B35" s="99" t="s">
        <v>921</v>
      </c>
      <c r="C35" s="100">
        <v>9171510.46</v>
      </c>
      <c r="D35" s="101">
        <v>0.014022806823112431</v>
      </c>
    </row>
    <row r="36" spans="1:4" ht="9.75">
      <c r="A36" s="98" t="s">
        <v>922</v>
      </c>
      <c r="B36" s="98" t="s">
        <v>923</v>
      </c>
      <c r="C36" s="100">
        <v>16149059.39</v>
      </c>
      <c r="D36" s="101">
        <v>0.024691149967999912</v>
      </c>
    </row>
    <row r="37" spans="1:4" ht="9.75">
      <c r="A37" s="98" t="s">
        <v>924</v>
      </c>
      <c r="B37" s="99" t="s">
        <v>925</v>
      </c>
      <c r="C37" s="100">
        <v>14984542.730000004</v>
      </c>
      <c r="D37" s="101">
        <v>0.022910658931469378</v>
      </c>
    </row>
    <row r="38" spans="1:4" ht="9.75">
      <c r="A38" s="98" t="s">
        <v>926</v>
      </c>
      <c r="B38" s="99" t="s">
        <v>927</v>
      </c>
      <c r="C38" s="100">
        <v>7650.780000000028</v>
      </c>
      <c r="D38" s="101">
        <v>1.169768169093191E-05</v>
      </c>
    </row>
    <row r="39" spans="1:4" ht="9.75">
      <c r="A39" s="98" t="s">
        <v>928</v>
      </c>
      <c r="B39" s="99" t="s">
        <v>929</v>
      </c>
      <c r="C39" s="100">
        <v>4004817.54</v>
      </c>
      <c r="D39" s="101">
        <v>0.006123177089549145</v>
      </c>
    </row>
    <row r="40" spans="1:4" ht="9.75">
      <c r="A40" s="98" t="s">
        <v>930</v>
      </c>
      <c r="B40" s="99" t="s">
        <v>931</v>
      </c>
      <c r="C40" s="100">
        <v>15200931.02</v>
      </c>
      <c r="D40" s="101">
        <v>0.023241506418662187</v>
      </c>
    </row>
    <row r="41" spans="1:4" ht="9.75">
      <c r="A41" s="98" t="s">
        <v>932</v>
      </c>
      <c r="B41" s="99" t="s">
        <v>933</v>
      </c>
      <c r="C41" s="100">
        <v>2352687.22</v>
      </c>
      <c r="D41" s="101">
        <v>0.003597147770277462</v>
      </c>
    </row>
    <row r="42" spans="1:4" ht="9.75">
      <c r="A42" s="98" t="s">
        <v>934</v>
      </c>
      <c r="B42" s="99" t="s">
        <v>935</v>
      </c>
      <c r="C42" s="100">
        <v>39727789.989999995</v>
      </c>
      <c r="D42" s="101">
        <v>0.060741916717930625</v>
      </c>
    </row>
    <row r="43" spans="1:4" ht="9.75">
      <c r="A43" s="98" t="s">
        <v>936</v>
      </c>
      <c r="B43" s="99" t="s">
        <v>937</v>
      </c>
      <c r="C43" s="100">
        <v>1682388.3900000001</v>
      </c>
      <c r="D43" s="101">
        <v>0.0025722924808633035</v>
      </c>
    </row>
    <row r="44" spans="1:4" ht="9.75">
      <c r="A44" s="98" t="s">
        <v>938</v>
      </c>
      <c r="B44" s="99" t="s">
        <v>939</v>
      </c>
      <c r="C44" s="100">
        <v>2776560.8200000003</v>
      </c>
      <c r="D44" s="101">
        <v>0.004245230508245274</v>
      </c>
    </row>
    <row r="45" spans="1:4" ht="9.75">
      <c r="A45" s="98" t="s">
        <v>940</v>
      </c>
      <c r="B45" s="99" t="s">
        <v>941</v>
      </c>
      <c r="C45" s="100">
        <v>8178374.799999999</v>
      </c>
      <c r="D45" s="101">
        <v>0.012504349250604325</v>
      </c>
    </row>
    <row r="46" spans="1:4" ht="9.75">
      <c r="A46" s="98" t="s">
        <v>944</v>
      </c>
      <c r="B46" s="99" t="s">
        <v>945</v>
      </c>
      <c r="C46" s="100">
        <v>721436.41</v>
      </c>
      <c r="D46" s="101">
        <v>0.001103042236795283</v>
      </c>
    </row>
    <row r="47" spans="1:4" ht="9.75">
      <c r="A47" s="98" t="s">
        <v>946</v>
      </c>
      <c r="B47" s="99" t="s">
        <v>947</v>
      </c>
      <c r="C47" s="100">
        <v>280000</v>
      </c>
      <c r="D47" s="101">
        <v>0.0004281067908711168</v>
      </c>
    </row>
    <row r="48" spans="1:4" ht="9.75">
      <c r="A48" s="98" t="s">
        <v>948</v>
      </c>
      <c r="B48" s="99" t="s">
        <v>949</v>
      </c>
      <c r="C48" s="100">
        <v>300307.41000000003</v>
      </c>
      <c r="D48" s="101">
        <v>0.00045915586274970267</v>
      </c>
    </row>
    <row r="49" spans="1:4" ht="9.75">
      <c r="A49" s="102"/>
      <c r="B49" s="102" t="s">
        <v>317</v>
      </c>
      <c r="C49" s="103">
        <f>SUM(C23:C48)</f>
        <v>654042416.4499999</v>
      </c>
      <c r="D49" s="315">
        <f>SUM(D23:D48)</f>
        <v>1.0000000000000002</v>
      </c>
    </row>
  </sheetData>
  <sheetProtection/>
  <mergeCells count="2">
    <mergeCell ref="A5:B5"/>
    <mergeCell ref="A20:B20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22"/>
    <dataValidation allowBlank="1" showInputMessage="1" showErrorMessage="1" prompt="Importe (saldo final) de las adquisiciones de bienes muebles e inmuebles efectuadas en el periodo al que corresponde la cuenta pública presentada." sqref="C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7" sqref="A17"/>
    </sheetView>
  </sheetViews>
  <sheetFormatPr defaultColWidth="11.421875" defaultRowHeight="15"/>
  <cols>
    <col min="1" max="1" width="11.7109375" style="121" customWidth="1"/>
    <col min="2" max="2" width="68.00390625" style="121" customWidth="1"/>
    <col min="3" max="3" width="17.7109375" style="104" customWidth="1"/>
    <col min="4" max="4" width="17.7109375" style="219" customWidth="1"/>
    <col min="5" max="16384" width="11.421875" style="219" customWidth="1"/>
  </cols>
  <sheetData>
    <row r="1" spans="1:3" s="32" customFormat="1" ht="9.75">
      <c r="A1" s="57" t="s">
        <v>42</v>
      </c>
      <c r="B1" s="57"/>
      <c r="C1" s="91"/>
    </row>
    <row r="2" spans="1:3" s="32" customFormat="1" ht="9.75">
      <c r="A2" s="57" t="s">
        <v>0</v>
      </c>
      <c r="B2" s="57"/>
      <c r="C2" s="91"/>
    </row>
    <row r="3" spans="1:3" s="32" customFormat="1" ht="9.75">
      <c r="A3" s="57"/>
      <c r="B3" s="57"/>
      <c r="C3" s="91"/>
    </row>
    <row r="4" spans="1:3" s="32" customFormat="1" ht="9.75">
      <c r="A4" s="57"/>
      <c r="B4" s="57"/>
      <c r="C4" s="91"/>
    </row>
    <row r="5" s="32" customFormat="1" ht="9.75">
      <c r="C5" s="91"/>
    </row>
    <row r="6" spans="1:4" s="32" customFormat="1" ht="11.25" customHeight="1">
      <c r="A6" s="328" t="s">
        <v>204</v>
      </c>
      <c r="B6" s="329"/>
      <c r="C6" s="91"/>
      <c r="D6" s="227" t="s">
        <v>181</v>
      </c>
    </row>
    <row r="7" spans="1:3" ht="9.75">
      <c r="A7" s="95"/>
      <c r="B7" s="95"/>
      <c r="C7" s="96"/>
    </row>
    <row r="8" spans="1:4" ht="15" customHeight="1">
      <c r="A8" s="14" t="s">
        <v>44</v>
      </c>
      <c r="B8" s="170" t="s">
        <v>45</v>
      </c>
      <c r="C8" s="46" t="s">
        <v>61</v>
      </c>
      <c r="D8" s="46" t="s">
        <v>62</v>
      </c>
    </row>
    <row r="9" spans="1:4" ht="9.75">
      <c r="A9" s="245">
        <v>5500</v>
      </c>
      <c r="B9" s="246" t="s">
        <v>219</v>
      </c>
      <c r="C9" s="316"/>
      <c r="D9" s="316"/>
    </row>
    <row r="10" spans="1:4" s="225" customFormat="1" ht="9.75">
      <c r="A10" s="249">
        <v>5510</v>
      </c>
      <c r="B10" s="250" t="s">
        <v>145</v>
      </c>
      <c r="C10" s="316">
        <f>SUM(C11:C31)</f>
        <v>0</v>
      </c>
      <c r="D10" s="316">
        <f>SUM(D11:D31)</f>
        <v>151453814.6</v>
      </c>
    </row>
    <row r="11" spans="1:4" s="225" customFormat="1" ht="9.75">
      <c r="A11" s="249">
        <v>5511</v>
      </c>
      <c r="B11" s="250" t="s">
        <v>220</v>
      </c>
      <c r="C11" s="247">
        <v>0</v>
      </c>
      <c r="D11" s="248">
        <v>2791319.56</v>
      </c>
    </row>
    <row r="12" spans="1:4" s="225" customFormat="1" ht="9.75">
      <c r="A12" s="249">
        <v>5512</v>
      </c>
      <c r="B12" s="250" t="s">
        <v>221</v>
      </c>
      <c r="C12" s="247">
        <v>0</v>
      </c>
      <c r="D12" s="248">
        <v>15938422.46</v>
      </c>
    </row>
    <row r="13" spans="1:4" s="225" customFormat="1" ht="9.75">
      <c r="A13" s="249">
        <v>5513</v>
      </c>
      <c r="B13" s="250" t="s">
        <v>222</v>
      </c>
      <c r="C13" s="247">
        <v>0</v>
      </c>
      <c r="D13" s="248">
        <v>0</v>
      </c>
    </row>
    <row r="14" spans="1:4" s="225" customFormat="1" ht="9.75">
      <c r="A14" s="249">
        <v>5514</v>
      </c>
      <c r="B14" s="250" t="s">
        <v>223</v>
      </c>
      <c r="C14" s="247">
        <v>0</v>
      </c>
      <c r="D14" s="248">
        <v>0</v>
      </c>
    </row>
    <row r="15" spans="1:4" s="225" customFormat="1" ht="9.75">
      <c r="A15" s="249">
        <v>5515</v>
      </c>
      <c r="B15" s="250" t="s">
        <v>224</v>
      </c>
      <c r="C15" s="247">
        <v>0</v>
      </c>
      <c r="D15" s="248">
        <v>120077851.55</v>
      </c>
    </row>
    <row r="16" spans="1:4" s="225" customFormat="1" ht="9.75">
      <c r="A16" s="249">
        <v>5516</v>
      </c>
      <c r="B16" s="250" t="s">
        <v>225</v>
      </c>
      <c r="C16" s="247">
        <v>0</v>
      </c>
      <c r="D16" s="248">
        <v>31231.47</v>
      </c>
    </row>
    <row r="17" spans="1:4" s="225" customFormat="1" ht="9.75">
      <c r="A17" s="249">
        <v>5517</v>
      </c>
      <c r="B17" s="250" t="s">
        <v>226</v>
      </c>
      <c r="C17" s="247">
        <v>0</v>
      </c>
      <c r="D17" s="248">
        <v>12614989.56</v>
      </c>
    </row>
    <row r="18" spans="1:4" s="225" customFormat="1" ht="9.75">
      <c r="A18" s="249">
        <v>5518</v>
      </c>
      <c r="B18" s="250" t="s">
        <v>227</v>
      </c>
      <c r="C18" s="247">
        <v>0</v>
      </c>
      <c r="D18" s="248">
        <v>0</v>
      </c>
    </row>
    <row r="19" spans="1:4" s="225" customFormat="1" ht="9.75">
      <c r="A19" s="249">
        <v>5520</v>
      </c>
      <c r="B19" s="250" t="s">
        <v>146</v>
      </c>
      <c r="C19" s="247">
        <v>0</v>
      </c>
      <c r="D19" s="248">
        <v>0</v>
      </c>
    </row>
    <row r="20" spans="1:4" s="225" customFormat="1" ht="9.75">
      <c r="A20" s="249">
        <v>5521</v>
      </c>
      <c r="B20" s="250" t="s">
        <v>228</v>
      </c>
      <c r="C20" s="247">
        <v>0</v>
      </c>
      <c r="D20" s="248">
        <v>0</v>
      </c>
    </row>
    <row r="21" spans="1:4" s="225" customFormat="1" ht="9.75">
      <c r="A21" s="249">
        <v>5522</v>
      </c>
      <c r="B21" s="250" t="s">
        <v>229</v>
      </c>
      <c r="C21" s="247">
        <v>0</v>
      </c>
      <c r="D21" s="248">
        <v>0</v>
      </c>
    </row>
    <row r="22" spans="1:4" s="225" customFormat="1" ht="9.75">
      <c r="A22" s="249">
        <v>5530</v>
      </c>
      <c r="B22" s="250" t="s">
        <v>147</v>
      </c>
      <c r="C22" s="247">
        <v>0</v>
      </c>
      <c r="D22" s="248">
        <v>0</v>
      </c>
    </row>
    <row r="23" spans="1:4" s="225" customFormat="1" ht="9.75">
      <c r="A23" s="249">
        <v>5531</v>
      </c>
      <c r="B23" s="250" t="s">
        <v>230</v>
      </c>
      <c r="C23" s="247">
        <v>0</v>
      </c>
      <c r="D23" s="248">
        <v>0</v>
      </c>
    </row>
    <row r="24" spans="1:4" s="225" customFormat="1" ht="9.75">
      <c r="A24" s="249">
        <v>5532</v>
      </c>
      <c r="B24" s="250" t="s">
        <v>231</v>
      </c>
      <c r="C24" s="247">
        <v>0</v>
      </c>
      <c r="D24" s="248">
        <v>0</v>
      </c>
    </row>
    <row r="25" spans="1:4" s="225" customFormat="1" ht="9.75">
      <c r="A25" s="249">
        <v>5533</v>
      </c>
      <c r="B25" s="250" t="s">
        <v>232</v>
      </c>
      <c r="C25" s="247">
        <v>0</v>
      </c>
      <c r="D25" s="248">
        <v>0</v>
      </c>
    </row>
    <row r="26" spans="1:4" s="225" customFormat="1" ht="9.75">
      <c r="A26" s="249">
        <v>5534</v>
      </c>
      <c r="B26" s="250" t="s">
        <v>233</v>
      </c>
      <c r="C26" s="247">
        <v>0</v>
      </c>
      <c r="D26" s="248">
        <v>0</v>
      </c>
    </row>
    <row r="27" spans="1:4" s="225" customFormat="1" ht="9.75">
      <c r="A27" s="249">
        <v>5535</v>
      </c>
      <c r="B27" s="250" t="s">
        <v>234</v>
      </c>
      <c r="C27" s="247">
        <v>0</v>
      </c>
      <c r="D27" s="248">
        <v>0</v>
      </c>
    </row>
    <row r="28" spans="1:4" s="225" customFormat="1" ht="9.75">
      <c r="A28" s="249">
        <v>5540</v>
      </c>
      <c r="B28" s="250" t="s">
        <v>148</v>
      </c>
      <c r="C28" s="247">
        <v>0</v>
      </c>
      <c r="D28" s="248">
        <v>0</v>
      </c>
    </row>
    <row r="29" spans="1:4" s="225" customFormat="1" ht="9.75">
      <c r="A29" s="249">
        <v>5541</v>
      </c>
      <c r="B29" s="250" t="s">
        <v>148</v>
      </c>
      <c r="C29" s="247">
        <v>0</v>
      </c>
      <c r="D29" s="248">
        <v>0</v>
      </c>
    </row>
    <row r="30" spans="1:4" s="225" customFormat="1" ht="9.75">
      <c r="A30" s="249">
        <v>5550</v>
      </c>
      <c r="B30" s="251" t="s">
        <v>149</v>
      </c>
      <c r="C30" s="247">
        <v>0</v>
      </c>
      <c r="D30" s="248">
        <v>0</v>
      </c>
    </row>
    <row r="31" spans="1:4" s="225" customFormat="1" ht="9.75">
      <c r="A31" s="249">
        <v>5551</v>
      </c>
      <c r="B31" s="251" t="s">
        <v>149</v>
      </c>
      <c r="C31" s="247">
        <v>0</v>
      </c>
      <c r="D31" s="248">
        <v>0</v>
      </c>
    </row>
    <row r="32" spans="1:4" s="225" customFormat="1" ht="9.75">
      <c r="A32" s="249">
        <v>5590</v>
      </c>
      <c r="B32" s="251" t="s">
        <v>171</v>
      </c>
      <c r="C32" s="316">
        <f>SUM(C33:C40)</f>
        <v>0</v>
      </c>
      <c r="D32" s="316">
        <f>SUM(D33:D40)</f>
        <v>6751383.53</v>
      </c>
    </row>
    <row r="33" spans="1:4" s="225" customFormat="1" ht="9.75">
      <c r="A33" s="249">
        <v>5591</v>
      </c>
      <c r="B33" s="251" t="s">
        <v>235</v>
      </c>
      <c r="C33" s="248">
        <v>0</v>
      </c>
      <c r="D33" s="248">
        <v>0</v>
      </c>
    </row>
    <row r="34" spans="1:4" s="225" customFormat="1" ht="9.75">
      <c r="A34" s="249">
        <v>5592</v>
      </c>
      <c r="B34" s="251" t="s">
        <v>236</v>
      </c>
      <c r="C34" s="248">
        <v>0</v>
      </c>
      <c r="D34" s="248">
        <v>0</v>
      </c>
    </row>
    <row r="35" spans="1:4" s="225" customFormat="1" ht="9.75">
      <c r="A35" s="249">
        <v>5593</v>
      </c>
      <c r="B35" s="251" t="s">
        <v>237</v>
      </c>
      <c r="C35" s="248">
        <v>0</v>
      </c>
      <c r="D35" s="248">
        <v>0</v>
      </c>
    </row>
    <row r="36" spans="1:4" s="225" customFormat="1" ht="9.75">
      <c r="A36" s="249">
        <v>5594</v>
      </c>
      <c r="B36" s="251" t="s">
        <v>238</v>
      </c>
      <c r="C36" s="248">
        <v>0</v>
      </c>
      <c r="D36" s="248">
        <v>0</v>
      </c>
    </row>
    <row r="37" spans="1:4" s="225" customFormat="1" ht="9.75">
      <c r="A37" s="249">
        <v>5595</v>
      </c>
      <c r="B37" s="251" t="s">
        <v>239</v>
      </c>
      <c r="C37" s="248">
        <v>0</v>
      </c>
      <c r="D37" s="248">
        <v>0</v>
      </c>
    </row>
    <row r="38" spans="1:4" s="225" customFormat="1" ht="9.75">
      <c r="A38" s="249">
        <v>5596</v>
      </c>
      <c r="B38" s="251" t="s">
        <v>240</v>
      </c>
      <c r="C38" s="248">
        <v>0</v>
      </c>
      <c r="D38" s="248">
        <v>0</v>
      </c>
    </row>
    <row r="39" spans="1:4" s="225" customFormat="1" ht="9.75">
      <c r="A39" s="249">
        <v>5597</v>
      </c>
      <c r="B39" s="251" t="s">
        <v>241</v>
      </c>
      <c r="C39" s="248">
        <v>0</v>
      </c>
      <c r="D39" s="248">
        <v>0</v>
      </c>
    </row>
    <row r="40" spans="1:4" s="225" customFormat="1" ht="9.75">
      <c r="A40" s="249">
        <v>5599</v>
      </c>
      <c r="B40" s="251" t="s">
        <v>242</v>
      </c>
      <c r="C40" s="248">
        <v>0</v>
      </c>
      <c r="D40" s="248">
        <v>6751383.53</v>
      </c>
    </row>
    <row r="41" spans="1:4" s="225" customFormat="1" ht="9.75">
      <c r="A41" s="245">
        <v>5600</v>
      </c>
      <c r="B41" s="252" t="s">
        <v>243</v>
      </c>
      <c r="C41" s="316"/>
      <c r="D41" s="316"/>
    </row>
    <row r="42" spans="1:4" s="225" customFormat="1" ht="9.75">
      <c r="A42" s="249">
        <v>5610</v>
      </c>
      <c r="B42" s="251" t="s">
        <v>244</v>
      </c>
      <c r="C42" s="316">
        <f>+C43</f>
        <v>0</v>
      </c>
      <c r="D42" s="316">
        <f>+D43</f>
        <v>203877037.95</v>
      </c>
    </row>
    <row r="43" spans="1:4" s="225" customFormat="1" ht="9.75">
      <c r="A43" s="253">
        <v>5611</v>
      </c>
      <c r="B43" s="254" t="s">
        <v>245</v>
      </c>
      <c r="C43" s="255">
        <v>0</v>
      </c>
      <c r="D43" s="248">
        <v>203877037.95</v>
      </c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11.421875" defaultRowHeight="15"/>
  <cols>
    <col min="1" max="1" width="20.7109375" style="162" customWidth="1"/>
    <col min="2" max="2" width="50.7109375" style="162" customWidth="1"/>
    <col min="3" max="3" width="17.7109375" style="162" customWidth="1"/>
    <col min="4" max="16384" width="11.421875" style="162" customWidth="1"/>
  </cols>
  <sheetData>
    <row r="1" ht="9.75">
      <c r="A1" s="57" t="s">
        <v>42</v>
      </c>
    </row>
    <row r="2" ht="9.75">
      <c r="A2" s="57"/>
    </row>
    <row r="3" s="207" customFormat="1" ht="9.75">
      <c r="A3" s="57"/>
    </row>
    <row r="4" ht="9.75">
      <c r="A4" s="57"/>
    </row>
    <row r="5" spans="1:3" ht="11.25" customHeight="1">
      <c r="A5" s="211" t="s">
        <v>163</v>
      </c>
      <c r="B5" s="212"/>
      <c r="C5" s="208" t="s">
        <v>179</v>
      </c>
    </row>
    <row r="6" spans="1:3" ht="9.75">
      <c r="A6" s="216"/>
      <c r="B6" s="216"/>
      <c r="C6" s="217"/>
    </row>
    <row r="7" spans="1:3" ht="15" customHeight="1">
      <c r="A7" s="14" t="s">
        <v>44</v>
      </c>
      <c r="B7" s="213" t="s">
        <v>45</v>
      </c>
      <c r="C7" s="170" t="s">
        <v>48</v>
      </c>
    </row>
    <row r="8" spans="1:3" ht="9.75">
      <c r="A8" s="188">
        <v>900001</v>
      </c>
      <c r="B8" s="171" t="s">
        <v>151</v>
      </c>
      <c r="C8" s="175">
        <v>4915148056.54</v>
      </c>
    </row>
    <row r="9" spans="1:3" ht="9.75">
      <c r="A9" s="188">
        <v>900002</v>
      </c>
      <c r="B9" s="172" t="s">
        <v>152</v>
      </c>
      <c r="C9" s="175">
        <f>SUM(C10:C14)</f>
        <v>279416959.04</v>
      </c>
    </row>
    <row r="10" spans="1:3" ht="9.75">
      <c r="A10" s="186">
        <v>4320</v>
      </c>
      <c r="B10" s="173" t="s">
        <v>153</v>
      </c>
      <c r="C10" s="176">
        <v>0</v>
      </c>
    </row>
    <row r="11" spans="1:3" ht="20.25">
      <c r="A11" s="186">
        <v>4330</v>
      </c>
      <c r="B11" s="173" t="s">
        <v>154</v>
      </c>
      <c r="C11" s="176">
        <v>0</v>
      </c>
    </row>
    <row r="12" spans="1:3" ht="9.75">
      <c r="A12" s="186">
        <v>4340</v>
      </c>
      <c r="B12" s="173" t="s">
        <v>155</v>
      </c>
      <c r="C12" s="176">
        <v>0</v>
      </c>
    </row>
    <row r="13" spans="1:3" ht="9.75">
      <c r="A13" s="186">
        <v>4399</v>
      </c>
      <c r="B13" s="173" t="s">
        <v>156</v>
      </c>
      <c r="C13" s="176">
        <v>279416959.04</v>
      </c>
    </row>
    <row r="14" spans="1:3" ht="9.75">
      <c r="A14" s="187">
        <v>4400</v>
      </c>
      <c r="B14" s="173" t="s">
        <v>157</v>
      </c>
      <c r="C14" s="176">
        <v>0</v>
      </c>
    </row>
    <row r="15" spans="1:3" ht="9.75">
      <c r="A15" s="188">
        <v>900003</v>
      </c>
      <c r="B15" s="172" t="s">
        <v>158</v>
      </c>
      <c r="C15" s="175">
        <f>SUM(C16:C19)</f>
        <v>0</v>
      </c>
    </row>
    <row r="16" spans="1:3" ht="9.75">
      <c r="A16" s="191">
        <v>52</v>
      </c>
      <c r="B16" s="173" t="s">
        <v>159</v>
      </c>
      <c r="C16" s="176">
        <v>0</v>
      </c>
    </row>
    <row r="17" spans="1:3" ht="9.75">
      <c r="A17" s="191">
        <v>62</v>
      </c>
      <c r="B17" s="173" t="s">
        <v>160</v>
      </c>
      <c r="C17" s="176">
        <v>0</v>
      </c>
    </row>
    <row r="18" spans="1:3" ht="9.75">
      <c r="A18" s="194" t="s">
        <v>174</v>
      </c>
      <c r="B18" s="173" t="s">
        <v>161</v>
      </c>
      <c r="C18" s="176">
        <v>0</v>
      </c>
    </row>
    <row r="19" spans="1:3" ht="9.75">
      <c r="A19" s="187">
        <v>4500</v>
      </c>
      <c r="B19" s="174" t="s">
        <v>169</v>
      </c>
      <c r="C19" s="176">
        <v>0</v>
      </c>
    </row>
    <row r="20" spans="1:3" ht="9.75">
      <c r="A20" s="189">
        <v>900004</v>
      </c>
      <c r="B20" s="177" t="s">
        <v>162</v>
      </c>
      <c r="C20" s="178">
        <f>+C8+C9-C15</f>
        <v>5194565015.58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B3">
      <selection activeCell="H19" sqref="H19"/>
    </sheetView>
  </sheetViews>
  <sheetFormatPr defaultColWidth="11.421875" defaultRowHeight="15"/>
  <cols>
    <col min="1" max="1" width="20.7109375" style="162" customWidth="1"/>
    <col min="2" max="2" width="50.7109375" style="162" customWidth="1"/>
    <col min="3" max="3" width="17.7109375" style="9" customWidth="1"/>
    <col min="4" max="16384" width="11.421875" style="162" customWidth="1"/>
  </cols>
  <sheetData>
    <row r="1" ht="9.75">
      <c r="A1" s="57" t="s">
        <v>42</v>
      </c>
    </row>
    <row r="2" ht="9.75">
      <c r="A2" s="57"/>
    </row>
    <row r="3" spans="1:3" s="207" customFormat="1" ht="9.75">
      <c r="A3" s="57"/>
      <c r="C3" s="9"/>
    </row>
    <row r="4" ht="9.75">
      <c r="A4" s="57"/>
    </row>
    <row r="5" spans="1:3" ht="11.25" customHeight="1">
      <c r="A5" s="211" t="s">
        <v>164</v>
      </c>
      <c r="B5" s="212"/>
      <c r="C5" s="215" t="s">
        <v>180</v>
      </c>
    </row>
    <row r="6" spans="1:3" ht="11.25" customHeight="1">
      <c r="A6" s="216"/>
      <c r="B6" s="217"/>
      <c r="C6" s="218"/>
    </row>
    <row r="7" spans="1:3" ht="15" customHeight="1">
      <c r="A7" s="14" t="s">
        <v>44</v>
      </c>
      <c r="B7" s="213" t="s">
        <v>45</v>
      </c>
      <c r="C7" s="170" t="s">
        <v>48</v>
      </c>
    </row>
    <row r="8" spans="1:3" ht="9.75">
      <c r="A8" s="192">
        <v>900001</v>
      </c>
      <c r="B8" s="180" t="s">
        <v>128</v>
      </c>
      <c r="C8" s="183">
        <v>0</v>
      </c>
    </row>
    <row r="9" spans="1:3" ht="9.75">
      <c r="A9" s="192">
        <v>900002</v>
      </c>
      <c r="B9" s="180" t="s">
        <v>129</v>
      </c>
      <c r="C9" s="183">
        <f>SUM(C10:C26)</f>
        <v>0</v>
      </c>
    </row>
    <row r="10" spans="1:3" ht="9.75">
      <c r="A10" s="186">
        <v>5100</v>
      </c>
      <c r="B10" s="181" t="s">
        <v>130</v>
      </c>
      <c r="C10" s="179"/>
    </row>
    <row r="11" spans="1:3" ht="9.75">
      <c r="A11" s="186">
        <v>5200</v>
      </c>
      <c r="B11" s="181" t="s">
        <v>131</v>
      </c>
      <c r="C11" s="179"/>
    </row>
    <row r="12" spans="1:3" ht="9.75">
      <c r="A12" s="186">
        <v>5300</v>
      </c>
      <c r="B12" s="181" t="s">
        <v>132</v>
      </c>
      <c r="C12" s="179"/>
    </row>
    <row r="13" spans="1:3" ht="9.75">
      <c r="A13" s="186">
        <v>5400</v>
      </c>
      <c r="B13" s="181" t="s">
        <v>133</v>
      </c>
      <c r="C13" s="179"/>
    </row>
    <row r="14" spans="1:3" ht="9.75">
      <c r="A14" s="186">
        <v>5500</v>
      </c>
      <c r="B14" s="181" t="s">
        <v>134</v>
      </c>
      <c r="C14" s="179"/>
    </row>
    <row r="15" spans="1:3" ht="9.75">
      <c r="A15" s="186">
        <v>5600</v>
      </c>
      <c r="B15" s="181" t="s">
        <v>135</v>
      </c>
      <c r="C15" s="179"/>
    </row>
    <row r="16" spans="1:3" ht="9.75">
      <c r="A16" s="186">
        <v>5700</v>
      </c>
      <c r="B16" s="181" t="s">
        <v>136</v>
      </c>
      <c r="C16" s="179"/>
    </row>
    <row r="17" spans="1:3" ht="9.75">
      <c r="A17" s="186" t="s">
        <v>178</v>
      </c>
      <c r="B17" s="181" t="s">
        <v>137</v>
      </c>
      <c r="C17" s="179"/>
    </row>
    <row r="18" spans="1:3" ht="9.75">
      <c r="A18" s="186">
        <v>5900</v>
      </c>
      <c r="B18" s="181" t="s">
        <v>138</v>
      </c>
      <c r="C18" s="179"/>
    </row>
    <row r="19" spans="1:3" ht="9.75">
      <c r="A19" s="191">
        <v>6200</v>
      </c>
      <c r="B19" s="181" t="s">
        <v>139</v>
      </c>
      <c r="C19" s="179"/>
    </row>
    <row r="20" spans="1:3" ht="9.75">
      <c r="A20" s="191">
        <v>7200</v>
      </c>
      <c r="B20" s="181" t="s">
        <v>140</v>
      </c>
      <c r="C20" s="179"/>
    </row>
    <row r="21" spans="1:3" ht="9.75">
      <c r="A21" s="191">
        <v>7300</v>
      </c>
      <c r="B21" s="181" t="s">
        <v>141</v>
      </c>
      <c r="C21" s="179"/>
    </row>
    <row r="22" spans="1:3" ht="9.75">
      <c r="A22" s="191">
        <v>7500</v>
      </c>
      <c r="B22" s="181" t="s">
        <v>142</v>
      </c>
      <c r="C22" s="179"/>
    </row>
    <row r="23" spans="1:3" ht="9.75">
      <c r="A23" s="191">
        <v>7900</v>
      </c>
      <c r="B23" s="181" t="s">
        <v>143</v>
      </c>
      <c r="C23" s="179"/>
    </row>
    <row r="24" spans="1:3" ht="9.75">
      <c r="A24" s="191">
        <v>9100</v>
      </c>
      <c r="B24" s="181" t="s">
        <v>168</v>
      </c>
      <c r="C24" s="179"/>
    </row>
    <row r="25" spans="1:3" ht="9.75">
      <c r="A25" s="191">
        <v>9900</v>
      </c>
      <c r="B25" s="181" t="s">
        <v>144</v>
      </c>
      <c r="C25" s="179"/>
    </row>
    <row r="26" spans="1:3" ht="9.75">
      <c r="A26" s="191">
        <v>7400</v>
      </c>
      <c r="B26" s="182" t="s">
        <v>170</v>
      </c>
      <c r="C26" s="179"/>
    </row>
    <row r="27" spans="1:3" ht="9.75">
      <c r="A27" s="192">
        <v>900003</v>
      </c>
      <c r="B27" s="180" t="s">
        <v>173</v>
      </c>
      <c r="C27" s="183">
        <f>SUM(C28:C34)</f>
        <v>0</v>
      </c>
    </row>
    <row r="28" spans="1:3" ht="20.25">
      <c r="A28" s="186">
        <v>5510</v>
      </c>
      <c r="B28" s="181" t="s">
        <v>145</v>
      </c>
      <c r="C28" s="179"/>
    </row>
    <row r="29" spans="1:3" ht="9.75">
      <c r="A29" s="186">
        <v>5520</v>
      </c>
      <c r="B29" s="181" t="s">
        <v>146</v>
      </c>
      <c r="C29" s="179"/>
    </row>
    <row r="30" spans="1:3" ht="9.75">
      <c r="A30" s="186">
        <v>5530</v>
      </c>
      <c r="B30" s="181" t="s">
        <v>147</v>
      </c>
      <c r="C30" s="179"/>
    </row>
    <row r="31" spans="1:3" ht="20.25">
      <c r="A31" s="186">
        <v>5540</v>
      </c>
      <c r="B31" s="181" t="s">
        <v>148</v>
      </c>
      <c r="C31" s="179"/>
    </row>
    <row r="32" spans="1:3" ht="9.75">
      <c r="A32" s="186">
        <v>5550</v>
      </c>
      <c r="B32" s="181" t="s">
        <v>149</v>
      </c>
      <c r="C32" s="179"/>
    </row>
    <row r="33" spans="1:3" ht="9.75">
      <c r="A33" s="186">
        <v>5590</v>
      </c>
      <c r="B33" s="181" t="s">
        <v>171</v>
      </c>
      <c r="C33" s="179"/>
    </row>
    <row r="34" spans="1:3" ht="9.75">
      <c r="A34" s="186">
        <v>5600</v>
      </c>
      <c r="B34" s="182" t="s">
        <v>172</v>
      </c>
      <c r="C34" s="179"/>
    </row>
    <row r="35" spans="1:3" ht="9.75">
      <c r="A35" s="193">
        <v>900004</v>
      </c>
      <c r="B35" s="184" t="s">
        <v>150</v>
      </c>
      <c r="C35" s="185">
        <f>+C8-C9+C27</f>
        <v>0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90" workbookViewId="0" topLeftCell="A1">
      <selection activeCell="B16" sqref="B16"/>
    </sheetView>
  </sheetViews>
  <sheetFormatPr defaultColWidth="11.421875" defaultRowHeight="15"/>
  <cols>
    <col min="1" max="1" width="20.7109375" style="17" customWidth="1"/>
    <col min="2" max="2" width="50.7109375" style="17" customWidth="1"/>
    <col min="3" max="3" width="17.7109375" style="18" customWidth="1"/>
    <col min="4" max="5" width="17.7109375" style="267" customWidth="1"/>
    <col min="6" max="6" width="14.7109375" style="17" customWidth="1"/>
    <col min="7" max="16384" width="11.421875" style="17" customWidth="1"/>
  </cols>
  <sheetData>
    <row r="1" spans="1:6" s="225" customFormat="1" ht="9.75">
      <c r="A1" s="3" t="s">
        <v>42</v>
      </c>
      <c r="B1" s="3"/>
      <c r="C1" s="4"/>
      <c r="D1" s="5"/>
      <c r="E1" s="6"/>
      <c r="F1" s="7"/>
    </row>
    <row r="2" spans="1:5" s="225" customFormat="1" ht="9.75">
      <c r="A2" s="3" t="s">
        <v>167</v>
      </c>
      <c r="B2" s="3"/>
      <c r="C2" s="4"/>
      <c r="D2" s="5"/>
      <c r="E2" s="6"/>
    </row>
    <row r="3" spans="3:5" s="225" customFormat="1" ht="9.75">
      <c r="C3" s="9"/>
      <c r="D3" s="5"/>
      <c r="E3" s="6"/>
    </row>
    <row r="4" spans="3:5" s="225" customFormat="1" ht="9.75">
      <c r="C4" s="9"/>
      <c r="D4" s="5"/>
      <c r="E4" s="6"/>
    </row>
    <row r="5" spans="1:5" s="225" customFormat="1" ht="11.25" customHeight="1">
      <c r="A5" s="10" t="s">
        <v>249</v>
      </c>
      <c r="B5" s="11"/>
      <c r="C5" s="9"/>
      <c r="D5" s="4"/>
      <c r="E5" s="259" t="s">
        <v>250</v>
      </c>
    </row>
    <row r="6" spans="1:6" s="225" customFormat="1" ht="9.75">
      <c r="A6" s="13"/>
      <c r="B6" s="13"/>
      <c r="C6" s="260"/>
      <c r="D6" s="3"/>
      <c r="E6" s="4"/>
      <c r="F6" s="3"/>
    </row>
    <row r="7" spans="1:5" ht="15" customHeight="1">
      <c r="A7" s="14" t="s">
        <v>44</v>
      </c>
      <c r="B7" s="15" t="s">
        <v>45</v>
      </c>
      <c r="C7" s="16" t="s">
        <v>46</v>
      </c>
      <c r="D7" s="261" t="s">
        <v>47</v>
      </c>
      <c r="E7" s="16" t="s">
        <v>251</v>
      </c>
    </row>
    <row r="8" spans="1:5" ht="11.25" customHeight="1">
      <c r="A8" s="122" t="s">
        <v>319</v>
      </c>
      <c r="B8" s="122" t="s">
        <v>320</v>
      </c>
      <c r="C8" s="106">
        <v>28099988.44</v>
      </c>
      <c r="D8" s="262" t="s">
        <v>321</v>
      </c>
      <c r="E8" s="106" t="s">
        <v>322</v>
      </c>
    </row>
    <row r="9" spans="1:5" ht="11.25" customHeight="1">
      <c r="A9" s="122" t="s">
        <v>323</v>
      </c>
      <c r="B9" s="122" t="s">
        <v>324</v>
      </c>
      <c r="C9" s="106">
        <v>27899989.21</v>
      </c>
      <c r="D9" s="262" t="s">
        <v>321</v>
      </c>
      <c r="E9" s="106" t="s">
        <v>322</v>
      </c>
    </row>
    <row r="10" spans="1:5" ht="11.25" customHeight="1">
      <c r="A10" s="122" t="s">
        <v>325</v>
      </c>
      <c r="B10" s="122" t="s">
        <v>326</v>
      </c>
      <c r="C10" s="106">
        <v>24092706.21</v>
      </c>
      <c r="D10" s="262" t="s">
        <v>321</v>
      </c>
      <c r="E10" s="106" t="s">
        <v>322</v>
      </c>
    </row>
    <row r="11" spans="1:5" ht="11.25" customHeight="1">
      <c r="A11" s="122" t="s">
        <v>327</v>
      </c>
      <c r="B11" s="122" t="s">
        <v>328</v>
      </c>
      <c r="C11" s="106">
        <v>4199995.89</v>
      </c>
      <c r="D11" s="262" t="s">
        <v>321</v>
      </c>
      <c r="E11" s="106" t="s">
        <v>322</v>
      </c>
    </row>
    <row r="12" spans="1:5" ht="11.25" customHeight="1">
      <c r="A12" s="122" t="s">
        <v>329</v>
      </c>
      <c r="B12" s="122" t="s">
        <v>330</v>
      </c>
      <c r="C12" s="106">
        <v>3499998.6</v>
      </c>
      <c r="D12" s="262" t="s">
        <v>321</v>
      </c>
      <c r="E12" s="106" t="s">
        <v>322</v>
      </c>
    </row>
    <row r="13" spans="1:5" ht="11.25" customHeight="1">
      <c r="A13" s="122" t="s">
        <v>331</v>
      </c>
      <c r="B13" s="122" t="s">
        <v>332</v>
      </c>
      <c r="C13" s="106">
        <v>1699993.42</v>
      </c>
      <c r="D13" s="262" t="s">
        <v>321</v>
      </c>
      <c r="E13" s="106" t="s">
        <v>322</v>
      </c>
    </row>
    <row r="14" spans="1:5" ht="11.25" customHeight="1">
      <c r="A14" s="122" t="s">
        <v>333</v>
      </c>
      <c r="B14" s="122" t="s">
        <v>334</v>
      </c>
      <c r="C14" s="106">
        <v>13200000</v>
      </c>
      <c r="D14" s="262" t="s">
        <v>321</v>
      </c>
      <c r="E14" s="106" t="s">
        <v>322</v>
      </c>
    </row>
    <row r="15" spans="1:5" ht="11.25" customHeight="1">
      <c r="A15" s="122" t="s">
        <v>335</v>
      </c>
      <c r="B15" s="122" t="s">
        <v>336</v>
      </c>
      <c r="C15" s="106">
        <v>700000</v>
      </c>
      <c r="D15" s="262" t="s">
        <v>321</v>
      </c>
      <c r="E15" s="106" t="s">
        <v>322</v>
      </c>
    </row>
    <row r="16" spans="1:5" ht="11.25" customHeight="1">
      <c r="A16" s="122" t="s">
        <v>337</v>
      </c>
      <c r="B16" s="122" t="s">
        <v>338</v>
      </c>
      <c r="C16" s="106">
        <v>300000</v>
      </c>
      <c r="D16" s="262" t="s">
        <v>321</v>
      </c>
      <c r="E16" s="106" t="s">
        <v>322</v>
      </c>
    </row>
    <row r="17" spans="1:5" ht="11.25" customHeight="1">
      <c r="A17" s="122" t="s">
        <v>339</v>
      </c>
      <c r="B17" s="122" t="s">
        <v>340</v>
      </c>
      <c r="C17" s="106">
        <v>600000</v>
      </c>
      <c r="D17" s="262" t="s">
        <v>321</v>
      </c>
      <c r="E17" s="106" t="s">
        <v>322</v>
      </c>
    </row>
    <row r="18" spans="1:5" ht="11.25" customHeight="1">
      <c r="A18" s="122" t="s">
        <v>341</v>
      </c>
      <c r="B18" s="122" t="s">
        <v>342</v>
      </c>
      <c r="C18" s="106">
        <v>800000</v>
      </c>
      <c r="D18" s="262" t="s">
        <v>321</v>
      </c>
      <c r="E18" s="106" t="s">
        <v>322</v>
      </c>
    </row>
    <row r="19" spans="1:5" ht="11.25" customHeight="1">
      <c r="A19" s="122" t="s">
        <v>343</v>
      </c>
      <c r="B19" s="122" t="s">
        <v>344</v>
      </c>
      <c r="C19" s="106">
        <v>4300000</v>
      </c>
      <c r="D19" s="262" t="s">
        <v>321</v>
      </c>
      <c r="E19" s="106" t="s">
        <v>322</v>
      </c>
    </row>
    <row r="20" spans="1:5" ht="11.25" customHeight="1">
      <c r="A20" s="122" t="s">
        <v>345</v>
      </c>
      <c r="B20" s="122" t="s">
        <v>346</v>
      </c>
      <c r="C20" s="106">
        <v>500000</v>
      </c>
      <c r="D20" s="262" t="s">
        <v>321</v>
      </c>
      <c r="E20" s="106" t="s">
        <v>322</v>
      </c>
    </row>
    <row r="21" spans="1:5" ht="11.25" customHeight="1">
      <c r="A21" s="122" t="s">
        <v>347</v>
      </c>
      <c r="B21" s="122" t="s">
        <v>348</v>
      </c>
      <c r="C21" s="106">
        <v>1100000</v>
      </c>
      <c r="D21" s="262" t="s">
        <v>321</v>
      </c>
      <c r="E21" s="106" t="s">
        <v>322</v>
      </c>
    </row>
    <row r="22" spans="1:5" ht="11.25" customHeight="1">
      <c r="A22" s="122" t="s">
        <v>349</v>
      </c>
      <c r="B22" s="122" t="s">
        <v>350</v>
      </c>
      <c r="C22" s="106">
        <v>4200000</v>
      </c>
      <c r="D22" s="262" t="s">
        <v>321</v>
      </c>
      <c r="E22" s="106" t="s">
        <v>322</v>
      </c>
    </row>
    <row r="23" spans="1:5" ht="11.25" customHeight="1">
      <c r="A23" s="122" t="s">
        <v>351</v>
      </c>
      <c r="B23" s="122" t="s">
        <v>352</v>
      </c>
      <c r="C23" s="106">
        <v>400000</v>
      </c>
      <c r="D23" s="262" t="s">
        <v>321</v>
      </c>
      <c r="E23" s="106" t="s">
        <v>322</v>
      </c>
    </row>
    <row r="24" spans="1:5" ht="11.25" customHeight="1">
      <c r="A24" s="122" t="s">
        <v>353</v>
      </c>
      <c r="B24" s="122" t="s">
        <v>354</v>
      </c>
      <c r="C24" s="106">
        <v>13100000</v>
      </c>
      <c r="D24" s="262" t="s">
        <v>321</v>
      </c>
      <c r="E24" s="106" t="s">
        <v>322</v>
      </c>
    </row>
    <row r="25" spans="1:5" ht="11.25" customHeight="1">
      <c r="A25" s="122" t="s">
        <v>355</v>
      </c>
      <c r="B25" s="122" t="s">
        <v>356</v>
      </c>
      <c r="C25" s="106">
        <v>1300000</v>
      </c>
      <c r="D25" s="262" t="s">
        <v>321</v>
      </c>
      <c r="E25" s="106" t="s">
        <v>322</v>
      </c>
    </row>
    <row r="26" spans="1:5" ht="11.25" customHeight="1">
      <c r="A26" s="122" t="s">
        <v>357</v>
      </c>
      <c r="B26" s="122" t="s">
        <v>358</v>
      </c>
      <c r="C26" s="106">
        <v>10900000</v>
      </c>
      <c r="D26" s="262" t="s">
        <v>321</v>
      </c>
      <c r="E26" s="106" t="s">
        <v>322</v>
      </c>
    </row>
    <row r="27" spans="1:5" ht="11.25" customHeight="1">
      <c r="A27" s="122" t="s">
        <v>359</v>
      </c>
      <c r="B27" s="122" t="s">
        <v>360</v>
      </c>
      <c r="C27" s="106">
        <v>24000000</v>
      </c>
      <c r="D27" s="262" t="s">
        <v>321</v>
      </c>
      <c r="E27" s="106" t="s">
        <v>322</v>
      </c>
    </row>
    <row r="28" spans="1:5" ht="11.25" customHeight="1">
      <c r="A28" s="122" t="s">
        <v>361</v>
      </c>
      <c r="B28" s="122" t="s">
        <v>362</v>
      </c>
      <c r="C28" s="106">
        <v>4000000</v>
      </c>
      <c r="D28" s="262" t="s">
        <v>321</v>
      </c>
      <c r="E28" s="106" t="s">
        <v>322</v>
      </c>
    </row>
    <row r="29" spans="1:5" ht="11.25" customHeight="1">
      <c r="A29" s="122" t="s">
        <v>363</v>
      </c>
      <c r="B29" s="122" t="s">
        <v>364</v>
      </c>
      <c r="C29" s="106">
        <v>500000</v>
      </c>
      <c r="D29" s="262" t="s">
        <v>321</v>
      </c>
      <c r="E29" s="106" t="s">
        <v>322</v>
      </c>
    </row>
    <row r="30" spans="1:5" ht="11.25" customHeight="1">
      <c r="A30" s="122" t="s">
        <v>365</v>
      </c>
      <c r="B30" s="122" t="s">
        <v>366</v>
      </c>
      <c r="C30" s="106">
        <v>6200000</v>
      </c>
      <c r="D30" s="262" t="s">
        <v>321</v>
      </c>
      <c r="E30" s="106" t="s">
        <v>322</v>
      </c>
    </row>
    <row r="31" spans="1:5" ht="11.25" customHeight="1">
      <c r="A31" s="122" t="s">
        <v>367</v>
      </c>
      <c r="B31" s="122" t="s">
        <v>368</v>
      </c>
      <c r="C31" s="106">
        <v>2400000</v>
      </c>
      <c r="D31" s="262" t="s">
        <v>321</v>
      </c>
      <c r="E31" s="106" t="s">
        <v>322</v>
      </c>
    </row>
    <row r="32" spans="1:5" ht="11.25" customHeight="1">
      <c r="A32" s="122" t="s">
        <v>369</v>
      </c>
      <c r="B32" s="122" t="s">
        <v>370</v>
      </c>
      <c r="C32" s="106">
        <v>5600000</v>
      </c>
      <c r="D32" s="262" t="s">
        <v>321</v>
      </c>
      <c r="E32" s="106" t="s">
        <v>322</v>
      </c>
    </row>
    <row r="33" spans="1:5" ht="11.25" customHeight="1">
      <c r="A33" s="122" t="s">
        <v>371</v>
      </c>
      <c r="B33" s="122" t="s">
        <v>372</v>
      </c>
      <c r="C33" s="106">
        <v>800000</v>
      </c>
      <c r="D33" s="262" t="s">
        <v>321</v>
      </c>
      <c r="E33" s="106" t="s">
        <v>322</v>
      </c>
    </row>
    <row r="34" spans="1:5" ht="11.25" customHeight="1">
      <c r="A34" s="122" t="s">
        <v>373</v>
      </c>
      <c r="B34" s="122" t="s">
        <v>374</v>
      </c>
      <c r="C34" s="106">
        <v>900000</v>
      </c>
      <c r="D34" s="262" t="s">
        <v>321</v>
      </c>
      <c r="E34" s="106" t="s">
        <v>322</v>
      </c>
    </row>
    <row r="35" spans="1:5" ht="11.25" customHeight="1">
      <c r="A35" s="122" t="s">
        <v>375</v>
      </c>
      <c r="B35" s="122" t="s">
        <v>376</v>
      </c>
      <c r="C35" s="106">
        <v>1000000</v>
      </c>
      <c r="D35" s="262" t="s">
        <v>321</v>
      </c>
      <c r="E35" s="106" t="s">
        <v>322</v>
      </c>
    </row>
    <row r="36" spans="1:5" ht="11.25" customHeight="1">
      <c r="A36" s="122" t="s">
        <v>377</v>
      </c>
      <c r="B36" s="122" t="s">
        <v>378</v>
      </c>
      <c r="C36" s="106">
        <v>1300000</v>
      </c>
      <c r="D36" s="262" t="s">
        <v>321</v>
      </c>
      <c r="E36" s="106" t="s">
        <v>322</v>
      </c>
    </row>
    <row r="37" spans="1:5" ht="11.25" customHeight="1">
      <c r="A37" s="122" t="s">
        <v>379</v>
      </c>
      <c r="B37" s="122" t="s">
        <v>380</v>
      </c>
      <c r="C37" s="106">
        <v>120000000</v>
      </c>
      <c r="D37" s="262" t="s">
        <v>321</v>
      </c>
      <c r="E37" s="106" t="s">
        <v>322</v>
      </c>
    </row>
    <row r="38" spans="1:5" ht="11.25" customHeight="1">
      <c r="A38" s="122" t="s">
        <v>381</v>
      </c>
      <c r="B38" s="122" t="s">
        <v>382</v>
      </c>
      <c r="C38" s="106">
        <v>199892861.12</v>
      </c>
      <c r="D38" s="262" t="s">
        <v>321</v>
      </c>
      <c r="E38" s="106" t="s">
        <v>322</v>
      </c>
    </row>
    <row r="39" spans="1:5" ht="9.75">
      <c r="A39" s="263"/>
      <c r="B39" s="263" t="s">
        <v>252</v>
      </c>
      <c r="C39" s="264">
        <f>SUM(C8:C38)</f>
        <v>507485532.89</v>
      </c>
      <c r="D39" s="110"/>
      <c r="E39" s="264"/>
    </row>
    <row r="40" spans="1:5" ht="9.75">
      <c r="A40" s="265"/>
      <c r="B40" s="265"/>
      <c r="C40" s="266"/>
      <c r="D40" s="265"/>
      <c r="E40" s="266"/>
    </row>
    <row r="41" spans="1:5" ht="9.75">
      <c r="A41" s="265"/>
      <c r="B41" s="265"/>
      <c r="C41" s="266"/>
      <c r="D41" s="265"/>
      <c r="E41" s="266"/>
    </row>
    <row r="42" spans="1:4" ht="11.25" customHeight="1">
      <c r="A42" s="10" t="s">
        <v>253</v>
      </c>
      <c r="B42" s="11"/>
      <c r="C42" s="19"/>
      <c r="D42" s="259" t="s">
        <v>250</v>
      </c>
    </row>
    <row r="43" spans="1:6" ht="9.75">
      <c r="A43" s="225"/>
      <c r="B43" s="225"/>
      <c r="C43" s="9"/>
      <c r="D43" s="5"/>
      <c r="E43" s="6"/>
      <c r="F43" s="225"/>
    </row>
    <row r="44" spans="1:5" ht="15" customHeight="1">
      <c r="A44" s="14" t="s">
        <v>44</v>
      </c>
      <c r="B44" s="15" t="s">
        <v>45</v>
      </c>
      <c r="C44" s="16" t="s">
        <v>46</v>
      </c>
      <c r="D44" s="261" t="s">
        <v>47</v>
      </c>
      <c r="E44" s="268"/>
    </row>
    <row r="45" spans="1:5" ht="11.25" customHeight="1">
      <c r="A45" s="118"/>
      <c r="B45" s="293" t="s">
        <v>322</v>
      </c>
      <c r="C45" s="112"/>
      <c r="D45" s="106"/>
      <c r="E45" s="269"/>
    </row>
    <row r="46" spans="1:5" ht="9.75">
      <c r="A46" s="270"/>
      <c r="B46" s="270" t="s">
        <v>254</v>
      </c>
      <c r="C46" s="271">
        <f>SUM(C45:C45)</f>
        <v>0</v>
      </c>
      <c r="D46" s="111"/>
      <c r="E46" s="21"/>
    </row>
    <row r="47" spans="1:6" ht="9.75">
      <c r="A47" s="121"/>
      <c r="B47" s="121"/>
      <c r="C47" s="124"/>
      <c r="D47" s="121"/>
      <c r="E47" s="124"/>
      <c r="F47" s="225"/>
    </row>
    <row r="48" spans="1:6" ht="9.75">
      <c r="A48" s="121"/>
      <c r="B48" s="121"/>
      <c r="C48" s="124"/>
      <c r="D48" s="121"/>
      <c r="E48" s="124"/>
      <c r="F48" s="225"/>
    </row>
    <row r="49" spans="1:5" ht="11.25" customHeight="1">
      <c r="A49" s="10" t="s">
        <v>255</v>
      </c>
      <c r="B49" s="11"/>
      <c r="C49" s="19"/>
      <c r="D49" s="225"/>
      <c r="E49" s="259" t="s">
        <v>250</v>
      </c>
    </row>
    <row r="50" spans="1:6" ht="9.75">
      <c r="A50" s="225"/>
      <c r="B50" s="225"/>
      <c r="C50" s="9"/>
      <c r="D50" s="225"/>
      <c r="E50" s="9"/>
      <c r="F50" s="225"/>
    </row>
    <row r="51" spans="1:6" ht="15" customHeight="1">
      <c r="A51" s="14" t="s">
        <v>44</v>
      </c>
      <c r="B51" s="15" t="s">
        <v>45</v>
      </c>
      <c r="C51" s="16" t="s">
        <v>46</v>
      </c>
      <c r="D51" s="261" t="s">
        <v>47</v>
      </c>
      <c r="E51" s="16" t="s">
        <v>251</v>
      </c>
      <c r="F51" s="22"/>
    </row>
    <row r="52" spans="1:6" ht="9.75">
      <c r="A52" s="118"/>
      <c r="B52" s="293" t="s">
        <v>322</v>
      </c>
      <c r="C52" s="112"/>
      <c r="D52" s="112"/>
      <c r="E52" s="106"/>
      <c r="F52" s="269"/>
    </row>
    <row r="53" spans="1:6" ht="9.75">
      <c r="A53" s="270"/>
      <c r="B53" s="270" t="s">
        <v>256</v>
      </c>
      <c r="C53" s="271">
        <f>SUM(C52:C52)</f>
        <v>0</v>
      </c>
      <c r="D53" s="113"/>
      <c r="E53" s="264"/>
      <c r="F53" s="21"/>
    </row>
    <row r="54" spans="1:6" ht="9.75">
      <c r="A54" s="121"/>
      <c r="B54" s="121"/>
      <c r="C54" s="124"/>
      <c r="D54" s="121"/>
      <c r="E54" s="124"/>
      <c r="F54" s="225"/>
    </row>
    <row r="55" spans="1:6" ht="9.75">
      <c r="A55" s="121"/>
      <c r="B55" s="121"/>
      <c r="C55" s="124"/>
      <c r="D55" s="121"/>
      <c r="E55" s="124"/>
      <c r="F55" s="225"/>
    </row>
    <row r="56" spans="1:5" ht="11.25" customHeight="1">
      <c r="A56" s="10" t="s">
        <v>257</v>
      </c>
      <c r="B56" s="11"/>
      <c r="C56" s="19"/>
      <c r="D56" s="225"/>
      <c r="E56" s="259" t="s">
        <v>250</v>
      </c>
    </row>
    <row r="57" spans="1:6" ht="9.75">
      <c r="A57" s="225"/>
      <c r="B57" s="225"/>
      <c r="C57" s="9"/>
      <c r="D57" s="225"/>
      <c r="E57" s="9"/>
      <c r="F57" s="225"/>
    </row>
    <row r="58" spans="1:6" ht="15" customHeight="1">
      <c r="A58" s="14" t="s">
        <v>44</v>
      </c>
      <c r="B58" s="15" t="s">
        <v>45</v>
      </c>
      <c r="C58" s="16" t="s">
        <v>46</v>
      </c>
      <c r="D58" s="261" t="s">
        <v>47</v>
      </c>
      <c r="E58" s="16" t="s">
        <v>251</v>
      </c>
      <c r="F58" s="22"/>
    </row>
    <row r="59" spans="1:6" ht="9.75">
      <c r="A59" s="122" t="s">
        <v>383</v>
      </c>
      <c r="B59" s="122" t="s">
        <v>384</v>
      </c>
      <c r="C59" s="106">
        <v>23370.86</v>
      </c>
      <c r="D59" s="106" t="s">
        <v>385</v>
      </c>
      <c r="E59" s="106" t="s">
        <v>322</v>
      </c>
      <c r="F59" s="269"/>
    </row>
    <row r="60" spans="1:6" ht="9.75">
      <c r="A60" s="272"/>
      <c r="B60" s="272" t="s">
        <v>258</v>
      </c>
      <c r="C60" s="24">
        <f>SUM(C59:C59)</f>
        <v>23370.86</v>
      </c>
      <c r="D60" s="114"/>
      <c r="E60" s="273"/>
      <c r="F60" s="21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44 A51 A58"/>
    <dataValidation allowBlank="1" showInputMessage="1" showErrorMessage="1" prompt="Corresponde al nombre o descripción de la cuenta de acuerdo al Plan de Cuentas emitido por el CONAC." sqref="B7 B44 B51 B58"/>
    <dataValidation allowBlank="1" showInputMessage="1" showErrorMessage="1" prompt="Especificar el tipo de instrumento de inversión: Bondes, Petrobonos, Cetes, Mesa de dinero, etc." sqref="D7 D44 D51 D58"/>
    <dataValidation allowBlank="1" showInputMessage="1" showErrorMessage="1" prompt="En los casos en que la inversión se localice en dos o mas tipos de instrumentos, se detallará cada una de ellas y el importe invertido." sqref="E7 E51 E58"/>
    <dataValidation allowBlank="1" showInputMessage="1" showErrorMessage="1" prompt="Saldo final de la Información Financiera Trimestral que se presenta (trimestral: 1er, 2do, 3ro. o 4to.)." sqref="C7 C44 C51 C58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A1" sqref="A1:G28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7" width="17.7109375" style="9" customWidth="1"/>
    <col min="8" max="9" width="11.421875" style="225" customWidth="1"/>
    <col min="10" max="16384" width="11.421875" style="225" customWidth="1"/>
  </cols>
  <sheetData>
    <row r="1" spans="1:7" ht="9.75">
      <c r="A1" s="3" t="s">
        <v>42</v>
      </c>
      <c r="B1" s="3"/>
      <c r="G1" s="25"/>
    </row>
    <row r="2" spans="1:4" ht="9.75">
      <c r="A2" s="3" t="s">
        <v>167</v>
      </c>
      <c r="B2" s="3"/>
      <c r="C2" s="18"/>
      <c r="D2" s="18"/>
    </row>
    <row r="3" spans="2:4" ht="9.75">
      <c r="B3" s="3"/>
      <c r="C3" s="18"/>
      <c r="D3" s="18"/>
    </row>
    <row r="5" spans="1:7" s="27" customFormat="1" ht="11.25" customHeight="1">
      <c r="A5" s="26" t="s">
        <v>259</v>
      </c>
      <c r="B5" s="26"/>
      <c r="C5" s="274"/>
      <c r="D5" s="274"/>
      <c r="E5" s="9"/>
      <c r="F5" s="9"/>
      <c r="G5" s="275" t="s">
        <v>260</v>
      </c>
    </row>
    <row r="6" spans="1:7" ht="9.75">
      <c r="A6" s="13"/>
      <c r="B6" s="13"/>
      <c r="C6" s="4"/>
      <c r="D6" s="4"/>
      <c r="E6" s="4"/>
      <c r="F6" s="4"/>
      <c r="G6" s="4"/>
    </row>
    <row r="7" spans="1:7" ht="15" customHeight="1">
      <c r="A7" s="14" t="s">
        <v>44</v>
      </c>
      <c r="B7" s="15" t="s">
        <v>45</v>
      </c>
      <c r="C7" s="16" t="s">
        <v>46</v>
      </c>
      <c r="D7" s="276">
        <v>2015</v>
      </c>
      <c r="E7" s="277" t="s">
        <v>261</v>
      </c>
      <c r="F7" s="277" t="s">
        <v>262</v>
      </c>
      <c r="G7" s="278" t="s">
        <v>263</v>
      </c>
    </row>
    <row r="8" spans="1:7" ht="9.75">
      <c r="A8" s="118" t="s">
        <v>386</v>
      </c>
      <c r="B8" s="118" t="s">
        <v>387</v>
      </c>
      <c r="C8" s="125">
        <v>79356.55</v>
      </c>
      <c r="D8" s="125">
        <v>79356.55</v>
      </c>
      <c r="E8" s="125">
        <v>78907.25</v>
      </c>
      <c r="F8" s="125">
        <v>76211.67</v>
      </c>
      <c r="G8" s="125">
        <v>86255.84</v>
      </c>
    </row>
    <row r="9" spans="1:7" ht="9.75">
      <c r="A9" s="118" t="s">
        <v>388</v>
      </c>
      <c r="B9" s="118" t="s">
        <v>389</v>
      </c>
      <c r="C9" s="125">
        <v>2092959.74</v>
      </c>
      <c r="D9" s="125">
        <v>79356.55</v>
      </c>
      <c r="E9" s="125">
        <v>4527406.57</v>
      </c>
      <c r="F9" s="125">
        <v>0</v>
      </c>
      <c r="G9" s="125">
        <v>0</v>
      </c>
    </row>
    <row r="10" spans="1:7" ht="9.75">
      <c r="A10" s="118" t="s">
        <v>390</v>
      </c>
      <c r="B10" s="118" t="s">
        <v>391</v>
      </c>
      <c r="C10" s="125">
        <v>79180.25</v>
      </c>
      <c r="D10" s="125">
        <v>79356.55</v>
      </c>
      <c r="E10" s="125">
        <v>18823.36</v>
      </c>
      <c r="F10" s="125">
        <v>18823.36</v>
      </c>
      <c r="G10" s="125">
        <v>0</v>
      </c>
    </row>
    <row r="11" spans="1:7" ht="9.75">
      <c r="A11" s="118" t="s">
        <v>392</v>
      </c>
      <c r="B11" s="118" t="s">
        <v>393</v>
      </c>
      <c r="C11" s="125">
        <v>87930.25</v>
      </c>
      <c r="D11" s="125">
        <v>79356.55</v>
      </c>
      <c r="E11" s="125">
        <v>0</v>
      </c>
      <c r="F11" s="125">
        <v>0</v>
      </c>
      <c r="G11" s="125">
        <v>0</v>
      </c>
    </row>
    <row r="12" spans="1:7" ht="9.75">
      <c r="A12" s="119"/>
      <c r="B12" s="119" t="s">
        <v>264</v>
      </c>
      <c r="C12" s="126">
        <f>SUM(C8:C11)</f>
        <v>2339426.79</v>
      </c>
      <c r="D12" s="126">
        <f>SUM(D8:D11)</f>
        <v>317426.2</v>
      </c>
      <c r="E12" s="126">
        <f>SUM(E8:E11)</f>
        <v>4625137.180000001</v>
      </c>
      <c r="F12" s="126">
        <f>SUM(F8:F11)</f>
        <v>95035.03</v>
      </c>
      <c r="G12" s="126">
        <f>SUM(G8:G11)</f>
        <v>86255.84</v>
      </c>
    </row>
    <row r="13" spans="1:7" ht="9.75">
      <c r="A13" s="121"/>
      <c r="B13" s="121"/>
      <c r="C13" s="124"/>
      <c r="D13" s="124"/>
      <c r="E13" s="124"/>
      <c r="F13" s="124"/>
      <c r="G13" s="124"/>
    </row>
    <row r="14" spans="1:7" ht="9.75">
      <c r="A14" s="121"/>
      <c r="B14" s="121"/>
      <c r="C14" s="124"/>
      <c r="D14" s="124"/>
      <c r="E14" s="124"/>
      <c r="F14" s="124"/>
      <c r="G14" s="124"/>
    </row>
    <row r="15" spans="1:7" s="27" customFormat="1" ht="11.25" customHeight="1">
      <c r="A15" s="26" t="s">
        <v>265</v>
      </c>
      <c r="B15" s="26"/>
      <c r="C15" s="274"/>
      <c r="D15" s="274"/>
      <c r="E15" s="9"/>
      <c r="F15" s="9"/>
      <c r="G15" s="275" t="s">
        <v>260</v>
      </c>
    </row>
    <row r="16" spans="1:7" ht="9.75">
      <c r="A16" s="13"/>
      <c r="B16" s="13"/>
      <c r="C16" s="4"/>
      <c r="D16" s="4"/>
      <c r="E16" s="4"/>
      <c r="F16" s="4"/>
      <c r="G16" s="4"/>
    </row>
    <row r="17" spans="1:7" ht="15" customHeight="1">
      <c r="A17" s="14" t="s">
        <v>44</v>
      </c>
      <c r="B17" s="15" t="s">
        <v>45</v>
      </c>
      <c r="C17" s="16" t="s">
        <v>46</v>
      </c>
      <c r="D17" s="276">
        <v>2015</v>
      </c>
      <c r="E17" s="277" t="s">
        <v>261</v>
      </c>
      <c r="F17" s="277" t="s">
        <v>262</v>
      </c>
      <c r="G17" s="278" t="s">
        <v>263</v>
      </c>
    </row>
    <row r="18" spans="1:7" ht="9.75">
      <c r="A18" s="118" t="s">
        <v>394</v>
      </c>
      <c r="B18" s="118" t="s">
        <v>395</v>
      </c>
      <c r="C18" s="125">
        <v>1625928.1</v>
      </c>
      <c r="D18" s="125">
        <v>333564.2</v>
      </c>
      <c r="E18" s="125">
        <v>75459.4</v>
      </c>
      <c r="F18" s="125">
        <v>43500</v>
      </c>
      <c r="G18" s="125">
        <v>0</v>
      </c>
    </row>
    <row r="19" spans="1:7" ht="9.75">
      <c r="A19" s="118" t="s">
        <v>396</v>
      </c>
      <c r="B19" s="118" t="s">
        <v>397</v>
      </c>
      <c r="C19" s="125">
        <v>479.78</v>
      </c>
      <c r="D19" s="125">
        <v>1234.3</v>
      </c>
      <c r="E19" s="125">
        <v>1314.62</v>
      </c>
      <c r="F19" s="125">
        <v>204.6</v>
      </c>
      <c r="G19" s="125">
        <v>0</v>
      </c>
    </row>
    <row r="20" spans="1:7" ht="9.75">
      <c r="A20" s="118" t="s">
        <v>398</v>
      </c>
      <c r="B20" s="118" t="s">
        <v>399</v>
      </c>
      <c r="C20" s="125">
        <v>3981.45</v>
      </c>
      <c r="D20" s="125">
        <v>748.06</v>
      </c>
      <c r="E20" s="125">
        <v>405.05</v>
      </c>
      <c r="F20" s="125">
        <v>-403.72</v>
      </c>
      <c r="G20" s="125">
        <v>0</v>
      </c>
    </row>
    <row r="21" spans="1:7" ht="9.75">
      <c r="A21" s="118" t="s">
        <v>400</v>
      </c>
      <c r="B21" s="118" t="s">
        <v>401</v>
      </c>
      <c r="C21" s="125">
        <v>3471.18</v>
      </c>
      <c r="D21" s="125">
        <v>11459.55</v>
      </c>
      <c r="E21" s="125">
        <v>8817.53</v>
      </c>
      <c r="F21" s="125">
        <v>26245.36</v>
      </c>
      <c r="G21" s="125">
        <v>0</v>
      </c>
    </row>
    <row r="22" spans="1:7" ht="9.75">
      <c r="A22" s="118" t="s">
        <v>402</v>
      </c>
      <c r="B22" s="118" t="s">
        <v>403</v>
      </c>
      <c r="C22" s="125">
        <v>7234.5</v>
      </c>
      <c r="D22" s="125">
        <v>5073.65</v>
      </c>
      <c r="E22" s="125">
        <v>16586.92</v>
      </c>
      <c r="F22" s="125">
        <v>20017.5</v>
      </c>
      <c r="G22" s="125">
        <v>0</v>
      </c>
    </row>
    <row r="23" spans="1:7" ht="9.75">
      <c r="A23" s="118" t="s">
        <v>404</v>
      </c>
      <c r="B23" s="118" t="s">
        <v>405</v>
      </c>
      <c r="C23" s="125">
        <v>3936.31</v>
      </c>
      <c r="D23" s="125">
        <v>0</v>
      </c>
      <c r="E23" s="125">
        <v>1594.26</v>
      </c>
      <c r="F23" s="125">
        <v>3662.34</v>
      </c>
      <c r="G23" s="125">
        <v>0</v>
      </c>
    </row>
    <row r="24" spans="1:7" ht="9.75">
      <c r="A24" s="118" t="s">
        <v>406</v>
      </c>
      <c r="B24" s="118" t="s">
        <v>407</v>
      </c>
      <c r="C24" s="125">
        <v>8662.56</v>
      </c>
      <c r="D24" s="125">
        <v>11639</v>
      </c>
      <c r="E24" s="125">
        <v>15194.76</v>
      </c>
      <c r="F24" s="125">
        <v>-1216.65</v>
      </c>
      <c r="G24" s="125">
        <v>0</v>
      </c>
    </row>
    <row r="25" spans="1:7" ht="9.75">
      <c r="A25" s="118" t="s">
        <v>408</v>
      </c>
      <c r="B25" s="118" t="s">
        <v>409</v>
      </c>
      <c r="C25" s="125">
        <v>33577.17</v>
      </c>
      <c r="D25" s="125">
        <v>12493.42</v>
      </c>
      <c r="E25" s="125">
        <v>984.67</v>
      </c>
      <c r="F25" s="125">
        <v>19763.43</v>
      </c>
      <c r="G25" s="125">
        <v>0</v>
      </c>
    </row>
    <row r="26" spans="1:7" ht="9.75">
      <c r="A26" s="118" t="s">
        <v>410</v>
      </c>
      <c r="B26" s="118" t="s">
        <v>411</v>
      </c>
      <c r="C26" s="125">
        <v>59405.15</v>
      </c>
      <c r="D26" s="125">
        <v>1062.82</v>
      </c>
      <c r="E26" s="125">
        <v>9524.22</v>
      </c>
      <c r="F26" s="125">
        <v>0</v>
      </c>
      <c r="G26" s="125">
        <v>0</v>
      </c>
    </row>
    <row r="27" spans="1:7" ht="9.75">
      <c r="A27" s="118" t="s">
        <v>412</v>
      </c>
      <c r="B27" s="118" t="s">
        <v>413</v>
      </c>
      <c r="C27" s="125">
        <v>147700</v>
      </c>
      <c r="D27" s="125">
        <v>147700</v>
      </c>
      <c r="E27" s="125">
        <v>147700</v>
      </c>
      <c r="F27" s="125">
        <v>147700</v>
      </c>
      <c r="G27" s="125">
        <v>0</v>
      </c>
    </row>
    <row r="28" spans="1:7" ht="9.75">
      <c r="A28" s="119"/>
      <c r="B28" s="119" t="s">
        <v>266</v>
      </c>
      <c r="C28" s="126">
        <f>SUM(C18:C27)</f>
        <v>1894376.2</v>
      </c>
      <c r="D28" s="126">
        <f>SUM(D18:D27)</f>
        <v>524975</v>
      </c>
      <c r="E28" s="126">
        <f>SUM(E18:E27)</f>
        <v>277581.43</v>
      </c>
      <c r="F28" s="126">
        <f>SUM(F18:F27)</f>
        <v>259472.86</v>
      </c>
      <c r="G28" s="126">
        <f>SUM(G18:G27)</f>
        <v>0</v>
      </c>
    </row>
  </sheetData>
  <sheetProtection/>
  <dataValidations count="7"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al 31 de diciembre de 2015." sqref="D17 D7"/>
    <dataValidation allowBlank="1" showInputMessage="1" showErrorMessage="1" prompt="Saldo final al 31 de diciembre de 2014." sqref="E17 E7"/>
    <dataValidation allowBlank="1" showInputMessage="1" showErrorMessage="1" prompt="Saldo final al 31 de diciembre de 2013." sqref="F7 F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2." sqref="G7 G17"/>
    <dataValidation allowBlank="1" showInputMessage="1" showErrorMessage="1" prompt="Saldo final de la Información Financiera Trimestral que se presenta (trimestral: 1er, 2do, 3ro. o 4to.)." sqref="C7 C17"/>
  </dataValidations>
  <printOptions/>
  <pageMargins left="0.7" right="0.7" top="0.75" bottom="0.75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7"/>
  <sheetViews>
    <sheetView zoomScaleSheetLayoutView="100" zoomScalePageLayoutView="0" workbookViewId="0" topLeftCell="A1">
      <selection activeCell="A1" sqref="A1:I241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7" width="17.7109375" style="9" customWidth="1"/>
    <col min="8" max="9" width="18.7109375" style="225" customWidth="1"/>
    <col min="10" max="10" width="11.421875" style="225" customWidth="1"/>
    <col min="11" max="16384" width="11.421875" style="225" customWidth="1"/>
  </cols>
  <sheetData>
    <row r="1" spans="1:9" ht="9.75">
      <c r="A1" s="3" t="s">
        <v>42</v>
      </c>
      <c r="B1" s="3"/>
      <c r="I1" s="7"/>
    </row>
    <row r="2" spans="1:2" ht="9.75">
      <c r="A2" s="3" t="s">
        <v>167</v>
      </c>
      <c r="B2" s="3"/>
    </row>
    <row r="3" ht="9.75">
      <c r="J3" s="17"/>
    </row>
    <row r="4" ht="9.75">
      <c r="J4" s="17"/>
    </row>
    <row r="5" spans="1:9" ht="11.25" customHeight="1">
      <c r="A5" s="10" t="s">
        <v>279</v>
      </c>
      <c r="B5" s="11"/>
      <c r="E5" s="28"/>
      <c r="F5" s="28"/>
      <c r="I5" s="42" t="s">
        <v>280</v>
      </c>
    </row>
    <row r="6" spans="1:6" ht="9.75">
      <c r="A6" s="29"/>
      <c r="B6" s="29"/>
      <c r="C6" s="28"/>
      <c r="D6" s="28"/>
      <c r="E6" s="28"/>
      <c r="F6" s="28"/>
    </row>
    <row r="7" spans="1:9" ht="15" customHeight="1">
      <c r="A7" s="14" t="s">
        <v>44</v>
      </c>
      <c r="B7" s="15" t="s">
        <v>45</v>
      </c>
      <c r="C7" s="30" t="s">
        <v>48</v>
      </c>
      <c r="D7" s="30" t="s">
        <v>49</v>
      </c>
      <c r="E7" s="30" t="s">
        <v>50</v>
      </c>
      <c r="F7" s="30" t="s">
        <v>51</v>
      </c>
      <c r="G7" s="31" t="s">
        <v>52</v>
      </c>
      <c r="H7" s="15" t="s">
        <v>53</v>
      </c>
      <c r="I7" s="15" t="s">
        <v>54</v>
      </c>
    </row>
    <row r="8" spans="1:9" ht="9.75">
      <c r="A8" s="123" t="s">
        <v>414</v>
      </c>
      <c r="B8" s="127" t="s">
        <v>415</v>
      </c>
      <c r="C8" s="106">
        <v>20729.81</v>
      </c>
      <c r="D8" s="284">
        <f>+C8</f>
        <v>20729.81</v>
      </c>
      <c r="E8" s="284"/>
      <c r="F8" s="284"/>
      <c r="G8" s="285"/>
      <c r="H8" s="109" t="s">
        <v>416</v>
      </c>
      <c r="I8" s="286"/>
    </row>
    <row r="9" spans="1:9" ht="9.75">
      <c r="A9" s="123" t="s">
        <v>417</v>
      </c>
      <c r="B9" s="127" t="s">
        <v>418</v>
      </c>
      <c r="C9" s="106">
        <v>-2078.05</v>
      </c>
      <c r="D9" s="284">
        <f aca="true" t="shared" si="0" ref="D9:D18">+C9</f>
        <v>-2078.05</v>
      </c>
      <c r="E9" s="284"/>
      <c r="F9" s="284"/>
      <c r="G9" s="285"/>
      <c r="H9" s="109" t="s">
        <v>416</v>
      </c>
      <c r="I9" s="286"/>
    </row>
    <row r="10" spans="1:9" ht="9.75">
      <c r="A10" s="123" t="s">
        <v>419</v>
      </c>
      <c r="B10" s="127" t="s">
        <v>420</v>
      </c>
      <c r="C10" s="106">
        <v>0.43</v>
      </c>
      <c r="D10" s="284">
        <f t="shared" si="0"/>
        <v>0.43</v>
      </c>
      <c r="E10" s="284"/>
      <c r="F10" s="284"/>
      <c r="G10" s="285"/>
      <c r="H10" s="109" t="s">
        <v>416</v>
      </c>
      <c r="I10" s="286"/>
    </row>
    <row r="11" spans="1:9" ht="9.75">
      <c r="A11" s="123" t="s">
        <v>421</v>
      </c>
      <c r="B11" s="127" t="s">
        <v>422</v>
      </c>
      <c r="C11" s="106">
        <v>0.04</v>
      </c>
      <c r="D11" s="284">
        <f t="shared" si="0"/>
        <v>0.04</v>
      </c>
      <c r="E11" s="284"/>
      <c r="F11" s="284"/>
      <c r="G11" s="285"/>
      <c r="H11" s="109" t="s">
        <v>416</v>
      </c>
      <c r="I11" s="286"/>
    </row>
    <row r="12" spans="1:9" ht="9.75">
      <c r="A12" s="123" t="s">
        <v>423</v>
      </c>
      <c r="B12" s="127" t="s">
        <v>424</v>
      </c>
      <c r="C12" s="106">
        <v>18500.01</v>
      </c>
      <c r="D12" s="284">
        <f t="shared" si="0"/>
        <v>18500.01</v>
      </c>
      <c r="E12" s="284"/>
      <c r="F12" s="284"/>
      <c r="G12" s="285"/>
      <c r="H12" s="109" t="s">
        <v>416</v>
      </c>
      <c r="I12" s="286"/>
    </row>
    <row r="13" spans="1:9" ht="9.75">
      <c r="A13" s="123" t="s">
        <v>425</v>
      </c>
      <c r="B13" s="127" t="s">
        <v>426</v>
      </c>
      <c r="C13" s="106">
        <v>0.3</v>
      </c>
      <c r="D13" s="284">
        <f t="shared" si="0"/>
        <v>0.3</v>
      </c>
      <c r="E13" s="284"/>
      <c r="F13" s="284"/>
      <c r="G13" s="285"/>
      <c r="H13" s="109" t="s">
        <v>416</v>
      </c>
      <c r="I13" s="286"/>
    </row>
    <row r="14" spans="1:9" ht="9.75">
      <c r="A14" s="123" t="s">
        <v>427</v>
      </c>
      <c r="B14" s="127" t="s">
        <v>428</v>
      </c>
      <c r="C14" s="106">
        <v>0.01</v>
      </c>
      <c r="D14" s="284">
        <f t="shared" si="0"/>
        <v>0.01</v>
      </c>
      <c r="E14" s="284"/>
      <c r="F14" s="284"/>
      <c r="G14" s="285"/>
      <c r="H14" s="109" t="s">
        <v>416</v>
      </c>
      <c r="I14" s="286"/>
    </row>
    <row r="15" spans="1:9" ht="9.75">
      <c r="A15" s="123" t="s">
        <v>429</v>
      </c>
      <c r="B15" s="127" t="s">
        <v>430</v>
      </c>
      <c r="C15" s="106">
        <v>0.01</v>
      </c>
      <c r="D15" s="284">
        <f t="shared" si="0"/>
        <v>0.01</v>
      </c>
      <c r="E15" s="284"/>
      <c r="F15" s="284"/>
      <c r="G15" s="285"/>
      <c r="H15" s="109" t="s">
        <v>416</v>
      </c>
      <c r="I15" s="286"/>
    </row>
    <row r="16" spans="1:9" ht="9.75">
      <c r="A16" s="123" t="s">
        <v>431</v>
      </c>
      <c r="B16" s="127" t="s">
        <v>432</v>
      </c>
      <c r="C16" s="287">
        <v>0.11</v>
      </c>
      <c r="D16" s="284">
        <f t="shared" si="0"/>
        <v>0.11</v>
      </c>
      <c r="E16" s="284"/>
      <c r="F16" s="284"/>
      <c r="G16" s="285"/>
      <c r="H16" s="109" t="s">
        <v>416</v>
      </c>
      <c r="I16" s="286"/>
    </row>
    <row r="17" spans="1:9" ht="9.75">
      <c r="A17" s="123" t="s">
        <v>433</v>
      </c>
      <c r="B17" s="127" t="s">
        <v>434</v>
      </c>
      <c r="C17" s="287">
        <v>11220</v>
      </c>
      <c r="D17" s="284">
        <f t="shared" si="0"/>
        <v>11220</v>
      </c>
      <c r="E17" s="284"/>
      <c r="F17" s="284"/>
      <c r="G17" s="285"/>
      <c r="H17" s="109" t="s">
        <v>416</v>
      </c>
      <c r="I17" s="286"/>
    </row>
    <row r="18" spans="1:9" ht="9.75">
      <c r="A18" s="123" t="s">
        <v>435</v>
      </c>
      <c r="B18" s="127" t="s">
        <v>436</v>
      </c>
      <c r="C18" s="287">
        <v>6245</v>
      </c>
      <c r="D18" s="284">
        <f t="shared" si="0"/>
        <v>6245</v>
      </c>
      <c r="E18" s="284"/>
      <c r="F18" s="284"/>
      <c r="G18" s="285"/>
      <c r="H18" s="109" t="s">
        <v>416</v>
      </c>
      <c r="I18" s="286"/>
    </row>
    <row r="19" spans="1:9" ht="9.75">
      <c r="A19" s="119"/>
      <c r="B19" s="119" t="s">
        <v>281</v>
      </c>
      <c r="C19" s="126">
        <f>SUM(C8:C18)</f>
        <v>54617.67000000001</v>
      </c>
      <c r="D19" s="126">
        <f>SUM(D8:D18)</f>
        <v>54617.67000000001</v>
      </c>
      <c r="E19" s="126">
        <f>SUM(E8:E18)</f>
        <v>0</v>
      </c>
      <c r="F19" s="126">
        <f>SUM(F8:F18)</f>
        <v>0</v>
      </c>
      <c r="G19" s="126">
        <f>SUM(G8:G18)</f>
        <v>0</v>
      </c>
      <c r="H19" s="110"/>
      <c r="I19" s="110"/>
    </row>
    <row r="20" spans="1:9" ht="9.75">
      <c r="A20" s="121"/>
      <c r="B20" s="121"/>
      <c r="C20" s="124"/>
      <c r="D20" s="124"/>
      <c r="E20" s="124"/>
      <c r="F20" s="124"/>
      <c r="G20" s="124"/>
      <c r="H20" s="121"/>
      <c r="I20" s="121"/>
    </row>
    <row r="21" spans="1:9" ht="9.75">
      <c r="A21" s="121"/>
      <c r="B21" s="121"/>
      <c r="C21" s="124"/>
      <c r="D21" s="124"/>
      <c r="E21" s="124"/>
      <c r="F21" s="124"/>
      <c r="G21" s="124"/>
      <c r="H21" s="121"/>
      <c r="I21" s="121"/>
    </row>
    <row r="22" spans="1:9" ht="11.25" customHeight="1">
      <c r="A22" s="10" t="s">
        <v>282</v>
      </c>
      <c r="B22" s="11"/>
      <c r="E22" s="28"/>
      <c r="F22" s="28"/>
      <c r="I22" s="42" t="s">
        <v>280</v>
      </c>
    </row>
    <row r="23" spans="1:6" ht="9.75">
      <c r="A23" s="29"/>
      <c r="B23" s="29"/>
      <c r="C23" s="28"/>
      <c r="D23" s="28"/>
      <c r="E23" s="28"/>
      <c r="F23" s="28"/>
    </row>
    <row r="24" spans="1:9" ht="15" customHeight="1">
      <c r="A24" s="14" t="s">
        <v>44</v>
      </c>
      <c r="B24" s="15" t="s">
        <v>45</v>
      </c>
      <c r="C24" s="30" t="s">
        <v>48</v>
      </c>
      <c r="D24" s="30" t="s">
        <v>49</v>
      </c>
      <c r="E24" s="30" t="s">
        <v>50</v>
      </c>
      <c r="F24" s="30" t="s">
        <v>51</v>
      </c>
      <c r="G24" s="31" t="s">
        <v>52</v>
      </c>
      <c r="H24" s="15" t="s">
        <v>53</v>
      </c>
      <c r="I24" s="15" t="s">
        <v>54</v>
      </c>
    </row>
    <row r="25" spans="1:9" ht="9.75">
      <c r="A25" s="122"/>
      <c r="B25" s="294" t="s">
        <v>322</v>
      </c>
      <c r="C25" s="106"/>
      <c r="D25" s="107"/>
      <c r="E25" s="107"/>
      <c r="F25" s="107"/>
      <c r="G25" s="107"/>
      <c r="H25" s="109"/>
      <c r="I25" s="109"/>
    </row>
    <row r="26" spans="1:9" ht="9.75">
      <c r="A26" s="128"/>
      <c r="B26" s="128" t="s">
        <v>283</v>
      </c>
      <c r="C26" s="110">
        <f>SUM(C25:C25)</f>
        <v>0</v>
      </c>
      <c r="D26" s="110">
        <f>SUM(D25:D25)</f>
        <v>0</v>
      </c>
      <c r="E26" s="110">
        <f>SUM(E25:E25)</f>
        <v>0</v>
      </c>
      <c r="F26" s="110">
        <f>SUM(F25:F25)</f>
        <v>0</v>
      </c>
      <c r="G26" s="110">
        <f>SUM(G25:G25)</f>
        <v>0</v>
      </c>
      <c r="H26" s="110"/>
      <c r="I26" s="110"/>
    </row>
    <row r="29" spans="1:9" ht="9.75">
      <c r="A29" s="10" t="s">
        <v>284</v>
      </c>
      <c r="B29" s="11"/>
      <c r="E29" s="28"/>
      <c r="F29" s="28"/>
      <c r="I29" s="42" t="s">
        <v>280</v>
      </c>
    </row>
    <row r="30" spans="1:6" ht="9.75">
      <c r="A30" s="29"/>
      <c r="B30" s="29"/>
      <c r="C30" s="28"/>
      <c r="D30" s="28"/>
      <c r="E30" s="28"/>
      <c r="F30" s="28"/>
    </row>
    <row r="31" spans="1:9" ht="9.75">
      <c r="A31" s="14" t="s">
        <v>44</v>
      </c>
      <c r="B31" s="15" t="s">
        <v>45</v>
      </c>
      <c r="C31" s="30" t="s">
        <v>48</v>
      </c>
      <c r="D31" s="30" t="s">
        <v>49</v>
      </c>
      <c r="E31" s="30" t="s">
        <v>50</v>
      </c>
      <c r="F31" s="30" t="s">
        <v>51</v>
      </c>
      <c r="G31" s="31" t="s">
        <v>52</v>
      </c>
      <c r="H31" s="15" t="s">
        <v>53</v>
      </c>
      <c r="I31" s="15" t="s">
        <v>54</v>
      </c>
    </row>
    <row r="32" spans="1:9" ht="9.75">
      <c r="A32" s="122"/>
      <c r="B32" s="294" t="s">
        <v>322</v>
      </c>
      <c r="C32" s="106"/>
      <c r="D32" s="107"/>
      <c r="E32" s="107"/>
      <c r="F32" s="107"/>
      <c r="G32" s="107"/>
      <c r="H32" s="109"/>
      <c r="I32" s="109"/>
    </row>
    <row r="33" spans="1:9" ht="9.75">
      <c r="A33" s="128"/>
      <c r="B33" s="128" t="s">
        <v>285</v>
      </c>
      <c r="C33" s="110">
        <f>SUM(C32:C32)</f>
        <v>0</v>
      </c>
      <c r="D33" s="110">
        <f>SUM(D32:D32)</f>
        <v>0</v>
      </c>
      <c r="E33" s="110">
        <f>SUM(E32:E32)</f>
        <v>0</v>
      </c>
      <c r="F33" s="110">
        <f>SUM(F32:F32)</f>
        <v>0</v>
      </c>
      <c r="G33" s="110">
        <f>SUM(G32:G32)</f>
        <v>0</v>
      </c>
      <c r="H33" s="110"/>
      <c r="I33" s="110"/>
    </row>
    <row r="36" spans="1:9" ht="9.75">
      <c r="A36" s="10" t="s">
        <v>286</v>
      </c>
      <c r="B36" s="11"/>
      <c r="E36" s="28"/>
      <c r="F36" s="28"/>
      <c r="I36" s="42" t="s">
        <v>280</v>
      </c>
    </row>
    <row r="37" spans="1:6" ht="9.75">
      <c r="A37" s="29"/>
      <c r="B37" s="29"/>
      <c r="C37" s="28"/>
      <c r="D37" s="28"/>
      <c r="E37" s="28"/>
      <c r="F37" s="28"/>
    </row>
    <row r="38" spans="1:9" ht="9.75">
      <c r="A38" s="14" t="s">
        <v>44</v>
      </c>
      <c r="B38" s="15" t="s">
        <v>45</v>
      </c>
      <c r="C38" s="30" t="s">
        <v>48</v>
      </c>
      <c r="D38" s="30" t="s">
        <v>49</v>
      </c>
      <c r="E38" s="30" t="s">
        <v>50</v>
      </c>
      <c r="F38" s="30" t="s">
        <v>51</v>
      </c>
      <c r="G38" s="31" t="s">
        <v>52</v>
      </c>
      <c r="H38" s="15" t="s">
        <v>53</v>
      </c>
      <c r="I38" s="15" t="s">
        <v>54</v>
      </c>
    </row>
    <row r="39" spans="1:9" ht="9.75">
      <c r="A39" s="122"/>
      <c r="B39" s="294" t="s">
        <v>322</v>
      </c>
      <c r="C39" s="106"/>
      <c r="D39" s="107"/>
      <c r="E39" s="107"/>
      <c r="F39" s="107"/>
      <c r="G39" s="107"/>
      <c r="H39" s="109"/>
      <c r="I39" s="109"/>
    </row>
    <row r="40" spans="1:9" ht="9.75">
      <c r="A40" s="128"/>
      <c r="B40" s="128" t="s">
        <v>287</v>
      </c>
      <c r="C40" s="110">
        <f>SUM(C39:C39)</f>
        <v>0</v>
      </c>
      <c r="D40" s="110">
        <f>SUM(D39:D39)</f>
        <v>0</v>
      </c>
      <c r="E40" s="110">
        <f>SUM(E39:E39)</f>
        <v>0</v>
      </c>
      <c r="F40" s="110">
        <f>SUM(F39:F39)</f>
        <v>0</v>
      </c>
      <c r="G40" s="110">
        <f>SUM(G39:G39)</f>
        <v>0</v>
      </c>
      <c r="H40" s="110"/>
      <c r="I40" s="110"/>
    </row>
    <row r="43" spans="1:6" ht="9.75">
      <c r="A43" s="10" t="s">
        <v>205</v>
      </c>
      <c r="B43" s="11"/>
      <c r="C43" s="28"/>
      <c r="D43" s="28"/>
      <c r="E43" s="28"/>
      <c r="F43" s="28"/>
    </row>
    <row r="44" spans="1:6" ht="9.75">
      <c r="A44" s="29"/>
      <c r="B44" s="29"/>
      <c r="C44" s="28"/>
      <c r="D44" s="28"/>
      <c r="E44" s="28"/>
      <c r="F44" s="28"/>
    </row>
    <row r="45" spans="1:9" ht="9.75">
      <c r="A45" s="14" t="s">
        <v>44</v>
      </c>
      <c r="B45" s="15" t="s">
        <v>45</v>
      </c>
      <c r="C45" s="30" t="s">
        <v>48</v>
      </c>
      <c r="D45" s="30" t="s">
        <v>49</v>
      </c>
      <c r="E45" s="30" t="s">
        <v>50</v>
      </c>
      <c r="F45" s="30" t="s">
        <v>51</v>
      </c>
      <c r="G45" s="31" t="s">
        <v>52</v>
      </c>
      <c r="H45" s="15" t="s">
        <v>53</v>
      </c>
      <c r="I45" s="15" t="s">
        <v>54</v>
      </c>
    </row>
    <row r="46" spans="1:9" ht="9.75">
      <c r="A46" s="122" t="s">
        <v>437</v>
      </c>
      <c r="B46" s="122" t="s">
        <v>438</v>
      </c>
      <c r="C46" s="106">
        <v>4066960</v>
      </c>
      <c r="D46" s="107"/>
      <c r="E46" s="107"/>
      <c r="F46" s="107">
        <f>+C46</f>
        <v>4066960</v>
      </c>
      <c r="G46" s="107"/>
      <c r="H46" s="109"/>
      <c r="I46" s="109"/>
    </row>
    <row r="47" spans="1:9" ht="9.75">
      <c r="A47" s="122" t="s">
        <v>439</v>
      </c>
      <c r="B47" s="122" t="s">
        <v>440</v>
      </c>
      <c r="C47" s="106">
        <v>959057.38</v>
      </c>
      <c r="D47" s="107">
        <f>+C47</f>
        <v>959057.38</v>
      </c>
      <c r="E47" s="107"/>
      <c r="F47" s="107"/>
      <c r="G47" s="107"/>
      <c r="H47" s="109"/>
      <c r="I47" s="109"/>
    </row>
    <row r="48" spans="1:9" ht="9.75">
      <c r="A48" s="122" t="s">
        <v>441</v>
      </c>
      <c r="B48" s="122" t="s">
        <v>442</v>
      </c>
      <c r="C48" s="106">
        <v>796265.92</v>
      </c>
      <c r="D48" s="107">
        <f aca="true" t="shared" si="1" ref="D48:D111">+C48</f>
        <v>796265.92</v>
      </c>
      <c r="E48" s="107"/>
      <c r="F48" s="107"/>
      <c r="G48" s="107"/>
      <c r="H48" s="109"/>
      <c r="I48" s="109"/>
    </row>
    <row r="49" spans="1:9" ht="9.75">
      <c r="A49" s="122" t="s">
        <v>443</v>
      </c>
      <c r="B49" s="122" t="s">
        <v>444</v>
      </c>
      <c r="C49" s="106">
        <v>2584318.52</v>
      </c>
      <c r="D49" s="107">
        <f t="shared" si="1"/>
        <v>2584318.52</v>
      </c>
      <c r="E49" s="107"/>
      <c r="F49" s="107"/>
      <c r="G49" s="107"/>
      <c r="H49" s="109"/>
      <c r="I49" s="109"/>
    </row>
    <row r="50" spans="1:9" ht="9.75">
      <c r="A50" s="122" t="s">
        <v>445</v>
      </c>
      <c r="B50" s="122" t="s">
        <v>446</v>
      </c>
      <c r="C50" s="106">
        <v>17929.34</v>
      </c>
      <c r="D50" s="107">
        <f t="shared" si="1"/>
        <v>17929.34</v>
      </c>
      <c r="E50" s="107"/>
      <c r="F50" s="107"/>
      <c r="G50" s="107"/>
      <c r="H50" s="109"/>
      <c r="I50" s="109"/>
    </row>
    <row r="51" spans="1:9" ht="9.75">
      <c r="A51" s="122" t="s">
        <v>447</v>
      </c>
      <c r="B51" s="122" t="s">
        <v>448</v>
      </c>
      <c r="C51" s="106">
        <v>1423147.74</v>
      </c>
      <c r="D51" s="107">
        <f t="shared" si="1"/>
        <v>1423147.74</v>
      </c>
      <c r="E51" s="107"/>
      <c r="F51" s="107"/>
      <c r="G51" s="107"/>
      <c r="H51" s="109"/>
      <c r="I51" s="109"/>
    </row>
    <row r="52" spans="1:9" ht="9.75">
      <c r="A52" s="122" t="s">
        <v>449</v>
      </c>
      <c r="B52" s="122" t="s">
        <v>450</v>
      </c>
      <c r="C52" s="106">
        <v>632220.22</v>
      </c>
      <c r="D52" s="107">
        <f t="shared" si="1"/>
        <v>632220.22</v>
      </c>
      <c r="E52" s="107"/>
      <c r="F52" s="107"/>
      <c r="G52" s="107"/>
      <c r="H52" s="109"/>
      <c r="I52" s="109"/>
    </row>
    <row r="53" spans="1:9" ht="9.75">
      <c r="A53" s="122" t="s">
        <v>451</v>
      </c>
      <c r="B53" s="122" t="s">
        <v>452</v>
      </c>
      <c r="C53" s="106">
        <v>13694401.86</v>
      </c>
      <c r="D53" s="107">
        <f t="shared" si="1"/>
        <v>13694401.86</v>
      </c>
      <c r="E53" s="107"/>
      <c r="F53" s="107"/>
      <c r="G53" s="107"/>
      <c r="H53" s="109"/>
      <c r="I53" s="109"/>
    </row>
    <row r="54" spans="1:9" ht="9.75">
      <c r="A54" s="122" t="s">
        <v>453</v>
      </c>
      <c r="B54" s="122" t="s">
        <v>454</v>
      </c>
      <c r="C54" s="106">
        <v>377480.9</v>
      </c>
      <c r="D54" s="107">
        <f t="shared" si="1"/>
        <v>377480.9</v>
      </c>
      <c r="E54" s="107"/>
      <c r="F54" s="107"/>
      <c r="G54" s="107"/>
      <c r="H54" s="109"/>
      <c r="I54" s="109"/>
    </row>
    <row r="55" spans="1:9" ht="9.75">
      <c r="A55" s="122" t="s">
        <v>455</v>
      </c>
      <c r="B55" s="122" t="s">
        <v>456</v>
      </c>
      <c r="C55" s="106">
        <v>574756.39</v>
      </c>
      <c r="D55" s="107">
        <f t="shared" si="1"/>
        <v>574756.39</v>
      </c>
      <c r="E55" s="107"/>
      <c r="F55" s="107"/>
      <c r="G55" s="107"/>
      <c r="H55" s="109"/>
      <c r="I55" s="109"/>
    </row>
    <row r="56" spans="1:9" ht="9.75">
      <c r="A56" s="122" t="s">
        <v>457</v>
      </c>
      <c r="B56" s="122" t="s">
        <v>458</v>
      </c>
      <c r="C56" s="106">
        <v>4789356.28</v>
      </c>
      <c r="D56" s="107">
        <f t="shared" si="1"/>
        <v>4789356.28</v>
      </c>
      <c r="E56" s="107"/>
      <c r="F56" s="107"/>
      <c r="G56" s="107"/>
      <c r="H56" s="109"/>
      <c r="I56" s="109"/>
    </row>
    <row r="57" spans="1:9" ht="9.75">
      <c r="A57" s="122" t="s">
        <v>459</v>
      </c>
      <c r="B57" s="122" t="s">
        <v>460</v>
      </c>
      <c r="C57" s="106">
        <v>635252.56</v>
      </c>
      <c r="D57" s="107">
        <f t="shared" si="1"/>
        <v>635252.56</v>
      </c>
      <c r="E57" s="107"/>
      <c r="F57" s="107"/>
      <c r="G57" s="107"/>
      <c r="H57" s="109"/>
      <c r="I57" s="109"/>
    </row>
    <row r="58" spans="1:9" ht="9.75">
      <c r="A58" s="122" t="s">
        <v>461</v>
      </c>
      <c r="B58" s="122" t="s">
        <v>462</v>
      </c>
      <c r="C58" s="106">
        <v>362729.61</v>
      </c>
      <c r="D58" s="107">
        <f t="shared" si="1"/>
        <v>362729.61</v>
      </c>
      <c r="E58" s="107"/>
      <c r="F58" s="107"/>
      <c r="G58" s="107"/>
      <c r="H58" s="109"/>
      <c r="I58" s="109"/>
    </row>
    <row r="59" spans="1:9" ht="9.75">
      <c r="A59" s="122" t="s">
        <v>463</v>
      </c>
      <c r="B59" s="122" t="s">
        <v>464</v>
      </c>
      <c r="C59" s="106">
        <v>165178.22</v>
      </c>
      <c r="D59" s="107">
        <f t="shared" si="1"/>
        <v>165178.22</v>
      </c>
      <c r="E59" s="107"/>
      <c r="F59" s="107"/>
      <c r="G59" s="107"/>
      <c r="H59" s="109"/>
      <c r="I59" s="109"/>
    </row>
    <row r="60" spans="1:9" ht="9.75">
      <c r="A60" s="122" t="s">
        <v>465</v>
      </c>
      <c r="B60" s="122" t="s">
        <v>466</v>
      </c>
      <c r="C60" s="106">
        <v>583702.81</v>
      </c>
      <c r="D60" s="107">
        <f t="shared" si="1"/>
        <v>583702.81</v>
      </c>
      <c r="E60" s="107"/>
      <c r="F60" s="107"/>
      <c r="G60" s="107"/>
      <c r="H60" s="109"/>
      <c r="I60" s="109"/>
    </row>
    <row r="61" spans="1:9" ht="9.75">
      <c r="A61" s="122" t="s">
        <v>467</v>
      </c>
      <c r="B61" s="122" t="s">
        <v>468</v>
      </c>
      <c r="C61" s="106">
        <v>289046</v>
      </c>
      <c r="D61" s="107">
        <f t="shared" si="1"/>
        <v>289046</v>
      </c>
      <c r="E61" s="107"/>
      <c r="F61" s="107"/>
      <c r="G61" s="107"/>
      <c r="H61" s="109"/>
      <c r="I61" s="109"/>
    </row>
    <row r="62" spans="1:9" ht="9.75">
      <c r="A62" s="122" t="s">
        <v>469</v>
      </c>
      <c r="B62" s="122" t="s">
        <v>470</v>
      </c>
      <c r="C62" s="106">
        <v>1513238.1</v>
      </c>
      <c r="D62" s="107">
        <f t="shared" si="1"/>
        <v>1513238.1</v>
      </c>
      <c r="E62" s="107"/>
      <c r="F62" s="107"/>
      <c r="G62" s="107"/>
      <c r="H62" s="109"/>
      <c r="I62" s="109"/>
    </row>
    <row r="63" spans="1:9" ht="9.75">
      <c r="A63" s="122" t="s">
        <v>471</v>
      </c>
      <c r="B63" s="122" t="s">
        <v>472</v>
      </c>
      <c r="C63" s="106">
        <v>2466063.09</v>
      </c>
      <c r="D63" s="107">
        <f t="shared" si="1"/>
        <v>2466063.09</v>
      </c>
      <c r="E63" s="107"/>
      <c r="F63" s="107"/>
      <c r="G63" s="107"/>
      <c r="H63" s="109"/>
      <c r="I63" s="109"/>
    </row>
    <row r="64" spans="1:9" ht="9.75">
      <c r="A64" s="122" t="s">
        <v>473</v>
      </c>
      <c r="B64" s="122" t="s">
        <v>474</v>
      </c>
      <c r="C64" s="106">
        <v>1463124.02</v>
      </c>
      <c r="D64" s="107">
        <f t="shared" si="1"/>
        <v>1463124.02</v>
      </c>
      <c r="E64" s="107"/>
      <c r="F64" s="107"/>
      <c r="G64" s="107"/>
      <c r="H64" s="109"/>
      <c r="I64" s="109"/>
    </row>
    <row r="65" spans="1:9" ht="9.75">
      <c r="A65" s="122" t="s">
        <v>475</v>
      </c>
      <c r="B65" s="122" t="s">
        <v>476</v>
      </c>
      <c r="C65" s="106">
        <v>4695005.61</v>
      </c>
      <c r="D65" s="107">
        <f t="shared" si="1"/>
        <v>4695005.61</v>
      </c>
      <c r="E65" s="107"/>
      <c r="F65" s="107"/>
      <c r="G65" s="107"/>
      <c r="H65" s="109"/>
      <c r="I65" s="109"/>
    </row>
    <row r="66" spans="1:9" ht="9.75">
      <c r="A66" s="122" t="s">
        <v>477</v>
      </c>
      <c r="B66" s="122" t="s">
        <v>478</v>
      </c>
      <c r="C66" s="106">
        <v>1233569.74</v>
      </c>
      <c r="D66" s="107">
        <f t="shared" si="1"/>
        <v>1233569.74</v>
      </c>
      <c r="E66" s="107"/>
      <c r="F66" s="107"/>
      <c r="G66" s="107"/>
      <c r="H66" s="109"/>
      <c r="I66" s="109"/>
    </row>
    <row r="67" spans="1:9" ht="9.75">
      <c r="A67" s="122" t="s">
        <v>479</v>
      </c>
      <c r="B67" s="122" t="s">
        <v>480</v>
      </c>
      <c r="C67" s="106">
        <v>711820.63</v>
      </c>
      <c r="D67" s="107">
        <f t="shared" si="1"/>
        <v>711820.63</v>
      </c>
      <c r="E67" s="107"/>
      <c r="F67" s="107"/>
      <c r="G67" s="107"/>
      <c r="H67" s="109"/>
      <c r="I67" s="109"/>
    </row>
    <row r="68" spans="1:9" ht="9.75">
      <c r="A68" s="122" t="s">
        <v>481</v>
      </c>
      <c r="B68" s="122" t="s">
        <v>482</v>
      </c>
      <c r="C68" s="106">
        <v>17770.08</v>
      </c>
      <c r="D68" s="107">
        <f t="shared" si="1"/>
        <v>17770.08</v>
      </c>
      <c r="E68" s="107"/>
      <c r="F68" s="107"/>
      <c r="G68" s="107"/>
      <c r="H68" s="109"/>
      <c r="I68" s="109"/>
    </row>
    <row r="69" spans="1:9" ht="9.75">
      <c r="A69" s="122" t="s">
        <v>483</v>
      </c>
      <c r="B69" s="122" t="s">
        <v>484</v>
      </c>
      <c r="C69" s="106">
        <v>202048.89</v>
      </c>
      <c r="D69" s="107">
        <f t="shared" si="1"/>
        <v>202048.89</v>
      </c>
      <c r="E69" s="107"/>
      <c r="F69" s="107"/>
      <c r="G69" s="107"/>
      <c r="H69" s="109"/>
      <c r="I69" s="109"/>
    </row>
    <row r="70" spans="1:9" ht="9.75">
      <c r="A70" s="122" t="s">
        <v>485</v>
      </c>
      <c r="B70" s="122" t="s">
        <v>486</v>
      </c>
      <c r="C70" s="106">
        <v>708629.32</v>
      </c>
      <c r="D70" s="107">
        <f t="shared" si="1"/>
        <v>708629.32</v>
      </c>
      <c r="E70" s="107"/>
      <c r="F70" s="107"/>
      <c r="G70" s="107"/>
      <c r="H70" s="109"/>
      <c r="I70" s="109"/>
    </row>
    <row r="71" spans="1:9" ht="9.75">
      <c r="A71" s="122" t="s">
        <v>487</v>
      </c>
      <c r="B71" s="122" t="s">
        <v>488</v>
      </c>
      <c r="C71" s="106">
        <v>164079.7</v>
      </c>
      <c r="D71" s="107">
        <f t="shared" si="1"/>
        <v>164079.7</v>
      </c>
      <c r="E71" s="107"/>
      <c r="F71" s="107"/>
      <c r="G71" s="107"/>
      <c r="H71" s="109"/>
      <c r="I71" s="109"/>
    </row>
    <row r="72" spans="1:9" ht="9.75">
      <c r="A72" s="122" t="s">
        <v>489</v>
      </c>
      <c r="B72" s="122" t="s">
        <v>490</v>
      </c>
      <c r="C72" s="106">
        <v>1514751.03</v>
      </c>
      <c r="D72" s="107">
        <f t="shared" si="1"/>
        <v>1514751.03</v>
      </c>
      <c r="E72" s="107"/>
      <c r="F72" s="107"/>
      <c r="G72" s="107"/>
      <c r="H72" s="109"/>
      <c r="I72" s="109"/>
    </row>
    <row r="73" spans="1:9" ht="9.75">
      <c r="A73" s="122" t="s">
        <v>491</v>
      </c>
      <c r="B73" s="122" t="s">
        <v>492</v>
      </c>
      <c r="C73" s="106">
        <v>263591.61</v>
      </c>
      <c r="D73" s="107">
        <f t="shared" si="1"/>
        <v>263591.61</v>
      </c>
      <c r="E73" s="107"/>
      <c r="F73" s="107"/>
      <c r="G73" s="107"/>
      <c r="H73" s="109"/>
      <c r="I73" s="109"/>
    </row>
    <row r="74" spans="1:9" ht="9.75">
      <c r="A74" s="122" t="s">
        <v>493</v>
      </c>
      <c r="B74" s="122" t="s">
        <v>494</v>
      </c>
      <c r="C74" s="106">
        <v>159273.55</v>
      </c>
      <c r="D74" s="107">
        <f t="shared" si="1"/>
        <v>159273.55</v>
      </c>
      <c r="E74" s="107"/>
      <c r="F74" s="107"/>
      <c r="G74" s="107"/>
      <c r="H74" s="109"/>
      <c r="I74" s="109"/>
    </row>
    <row r="75" spans="1:9" ht="9.75">
      <c r="A75" s="122" t="s">
        <v>495</v>
      </c>
      <c r="B75" s="122" t="s">
        <v>496</v>
      </c>
      <c r="C75" s="106">
        <v>183782.79</v>
      </c>
      <c r="D75" s="107">
        <f t="shared" si="1"/>
        <v>183782.79</v>
      </c>
      <c r="E75" s="107"/>
      <c r="F75" s="107"/>
      <c r="G75" s="107"/>
      <c r="H75" s="109"/>
      <c r="I75" s="109"/>
    </row>
    <row r="76" spans="1:9" ht="9.75">
      <c r="A76" s="122" t="s">
        <v>497</v>
      </c>
      <c r="B76" s="122" t="s">
        <v>498</v>
      </c>
      <c r="C76" s="106">
        <v>18611.26</v>
      </c>
      <c r="D76" s="107">
        <f t="shared" si="1"/>
        <v>18611.26</v>
      </c>
      <c r="E76" s="107"/>
      <c r="F76" s="107"/>
      <c r="G76" s="107"/>
      <c r="H76" s="109"/>
      <c r="I76" s="109"/>
    </row>
    <row r="77" spans="1:9" ht="9.75">
      <c r="A77" s="122" t="s">
        <v>499</v>
      </c>
      <c r="B77" s="122" t="s">
        <v>500</v>
      </c>
      <c r="C77" s="106">
        <v>53883.09</v>
      </c>
      <c r="D77" s="107">
        <f t="shared" si="1"/>
        <v>53883.09</v>
      </c>
      <c r="E77" s="107"/>
      <c r="F77" s="107"/>
      <c r="G77" s="107"/>
      <c r="H77" s="109"/>
      <c r="I77" s="109"/>
    </row>
    <row r="78" spans="1:9" ht="9.75">
      <c r="A78" s="122" t="s">
        <v>501</v>
      </c>
      <c r="B78" s="122" t="s">
        <v>502</v>
      </c>
      <c r="C78" s="106">
        <v>890452.94</v>
      </c>
      <c r="D78" s="107">
        <f t="shared" si="1"/>
        <v>890452.94</v>
      </c>
      <c r="E78" s="107"/>
      <c r="F78" s="107"/>
      <c r="G78" s="107"/>
      <c r="H78" s="109"/>
      <c r="I78" s="109"/>
    </row>
    <row r="79" spans="1:9" ht="9.75">
      <c r="A79" s="122" t="s">
        <v>503</v>
      </c>
      <c r="B79" s="122" t="s">
        <v>504</v>
      </c>
      <c r="C79" s="106">
        <v>448617.22</v>
      </c>
      <c r="D79" s="107">
        <f t="shared" si="1"/>
        <v>448617.22</v>
      </c>
      <c r="E79" s="107"/>
      <c r="F79" s="107"/>
      <c r="G79" s="107"/>
      <c r="H79" s="109"/>
      <c r="I79" s="109"/>
    </row>
    <row r="80" spans="1:9" ht="9.75">
      <c r="A80" s="122" t="s">
        <v>505</v>
      </c>
      <c r="B80" s="122" t="s">
        <v>506</v>
      </c>
      <c r="C80" s="106">
        <v>1351969.71</v>
      </c>
      <c r="D80" s="107">
        <f t="shared" si="1"/>
        <v>1351969.71</v>
      </c>
      <c r="E80" s="107"/>
      <c r="F80" s="107"/>
      <c r="G80" s="107"/>
      <c r="H80" s="109"/>
      <c r="I80" s="109"/>
    </row>
    <row r="81" spans="1:9" ht="9.75">
      <c r="A81" s="122" t="s">
        <v>507</v>
      </c>
      <c r="B81" s="122" t="s">
        <v>508</v>
      </c>
      <c r="C81" s="106">
        <v>520375.15</v>
      </c>
      <c r="D81" s="107">
        <f t="shared" si="1"/>
        <v>520375.15</v>
      </c>
      <c r="E81" s="107"/>
      <c r="F81" s="107"/>
      <c r="G81" s="107"/>
      <c r="H81" s="109"/>
      <c r="I81" s="109"/>
    </row>
    <row r="82" spans="1:9" ht="9.75">
      <c r="A82" s="122" t="s">
        <v>509</v>
      </c>
      <c r="B82" s="122" t="s">
        <v>510</v>
      </c>
      <c r="C82" s="106">
        <v>745146.45</v>
      </c>
      <c r="D82" s="107">
        <f t="shared" si="1"/>
        <v>745146.45</v>
      </c>
      <c r="E82" s="107"/>
      <c r="F82" s="107"/>
      <c r="G82" s="107"/>
      <c r="H82" s="109"/>
      <c r="I82" s="109"/>
    </row>
    <row r="83" spans="1:9" ht="9.75">
      <c r="A83" s="122" t="s">
        <v>511</v>
      </c>
      <c r="B83" s="122" t="s">
        <v>512</v>
      </c>
      <c r="C83" s="106">
        <v>244778.99</v>
      </c>
      <c r="D83" s="107">
        <f t="shared" si="1"/>
        <v>244778.99</v>
      </c>
      <c r="E83" s="107"/>
      <c r="F83" s="107"/>
      <c r="G83" s="107"/>
      <c r="H83" s="109"/>
      <c r="I83" s="109"/>
    </row>
    <row r="84" spans="1:9" ht="9.75">
      <c r="A84" s="122" t="s">
        <v>513</v>
      </c>
      <c r="B84" s="122" t="s">
        <v>514</v>
      </c>
      <c r="C84" s="106">
        <v>200569.55</v>
      </c>
      <c r="D84" s="107">
        <f t="shared" si="1"/>
        <v>200569.55</v>
      </c>
      <c r="E84" s="107"/>
      <c r="F84" s="107"/>
      <c r="G84" s="107"/>
      <c r="H84" s="109"/>
      <c r="I84" s="109"/>
    </row>
    <row r="85" spans="1:9" ht="9.75">
      <c r="A85" s="122" t="s">
        <v>515</v>
      </c>
      <c r="B85" s="122" t="s">
        <v>516</v>
      </c>
      <c r="C85" s="106">
        <v>2468037.58</v>
      </c>
      <c r="D85" s="107">
        <f t="shared" si="1"/>
        <v>2468037.58</v>
      </c>
      <c r="E85" s="107"/>
      <c r="F85" s="107"/>
      <c r="G85" s="107"/>
      <c r="H85" s="109"/>
      <c r="I85" s="109"/>
    </row>
    <row r="86" spans="1:9" ht="9.75">
      <c r="A86" s="122" t="s">
        <v>517</v>
      </c>
      <c r="B86" s="122" t="s">
        <v>518</v>
      </c>
      <c r="C86" s="106">
        <v>25328.03</v>
      </c>
      <c r="D86" s="107">
        <f t="shared" si="1"/>
        <v>25328.03</v>
      </c>
      <c r="E86" s="107"/>
      <c r="F86" s="107"/>
      <c r="G86" s="107"/>
      <c r="H86" s="109"/>
      <c r="I86" s="109"/>
    </row>
    <row r="87" spans="1:9" ht="9.75">
      <c r="A87" s="122" t="s">
        <v>519</v>
      </c>
      <c r="B87" s="122" t="s">
        <v>520</v>
      </c>
      <c r="C87" s="106">
        <v>637343.93</v>
      </c>
      <c r="D87" s="107">
        <f t="shared" si="1"/>
        <v>637343.93</v>
      </c>
      <c r="E87" s="107"/>
      <c r="F87" s="107"/>
      <c r="G87" s="107"/>
      <c r="H87" s="109"/>
      <c r="I87" s="109"/>
    </row>
    <row r="88" spans="1:9" ht="9.75">
      <c r="A88" s="122" t="s">
        <v>521</v>
      </c>
      <c r="B88" s="122" t="s">
        <v>522</v>
      </c>
      <c r="C88" s="106">
        <v>47057.35</v>
      </c>
      <c r="D88" s="107">
        <f t="shared" si="1"/>
        <v>47057.35</v>
      </c>
      <c r="E88" s="107"/>
      <c r="F88" s="107"/>
      <c r="G88" s="107"/>
      <c r="H88" s="109"/>
      <c r="I88" s="109"/>
    </row>
    <row r="89" spans="1:9" ht="9.75">
      <c r="A89" s="122" t="s">
        <v>523</v>
      </c>
      <c r="B89" s="122" t="s">
        <v>524</v>
      </c>
      <c r="C89" s="106">
        <v>24457563.32</v>
      </c>
      <c r="D89" s="107">
        <f t="shared" si="1"/>
        <v>24457563.32</v>
      </c>
      <c r="E89" s="107"/>
      <c r="F89" s="107"/>
      <c r="G89" s="107"/>
      <c r="H89" s="109"/>
      <c r="I89" s="109"/>
    </row>
    <row r="90" spans="1:9" ht="9.75">
      <c r="A90" s="122" t="s">
        <v>525</v>
      </c>
      <c r="B90" s="122" t="s">
        <v>526</v>
      </c>
      <c r="C90" s="106">
        <v>38514.23</v>
      </c>
      <c r="D90" s="107">
        <f t="shared" si="1"/>
        <v>38514.23</v>
      </c>
      <c r="E90" s="107"/>
      <c r="F90" s="107"/>
      <c r="G90" s="107"/>
      <c r="H90" s="109"/>
      <c r="I90" s="109"/>
    </row>
    <row r="91" spans="1:9" ht="9.75">
      <c r="A91" s="122" t="s">
        <v>527</v>
      </c>
      <c r="B91" s="122" t="s">
        <v>528</v>
      </c>
      <c r="C91" s="106">
        <v>70664.78</v>
      </c>
      <c r="D91" s="107">
        <f t="shared" si="1"/>
        <v>70664.78</v>
      </c>
      <c r="E91" s="107"/>
      <c r="F91" s="107"/>
      <c r="G91" s="107"/>
      <c r="H91" s="109"/>
      <c r="I91" s="109"/>
    </row>
    <row r="92" spans="1:9" ht="9.75">
      <c r="A92" s="122" t="s">
        <v>529</v>
      </c>
      <c r="B92" s="122" t="s">
        <v>530</v>
      </c>
      <c r="C92" s="106">
        <v>149165.86</v>
      </c>
      <c r="D92" s="107">
        <f t="shared" si="1"/>
        <v>149165.86</v>
      </c>
      <c r="E92" s="107"/>
      <c r="F92" s="107"/>
      <c r="G92" s="107"/>
      <c r="H92" s="109"/>
      <c r="I92" s="109"/>
    </row>
    <row r="93" spans="1:9" ht="9.75">
      <c r="A93" s="122" t="s">
        <v>531</v>
      </c>
      <c r="B93" s="122" t="s">
        <v>532</v>
      </c>
      <c r="C93" s="106">
        <v>796.59</v>
      </c>
      <c r="D93" s="107">
        <f t="shared" si="1"/>
        <v>796.59</v>
      </c>
      <c r="E93" s="107"/>
      <c r="F93" s="107"/>
      <c r="G93" s="107"/>
      <c r="H93" s="109"/>
      <c r="I93" s="109"/>
    </row>
    <row r="94" spans="1:9" ht="9.75">
      <c r="A94" s="122" t="s">
        <v>533</v>
      </c>
      <c r="B94" s="122" t="s">
        <v>534</v>
      </c>
      <c r="C94" s="106">
        <v>298635.85</v>
      </c>
      <c r="D94" s="107">
        <f t="shared" si="1"/>
        <v>298635.85</v>
      </c>
      <c r="E94" s="107"/>
      <c r="F94" s="107"/>
      <c r="G94" s="107"/>
      <c r="H94" s="109"/>
      <c r="I94" s="109"/>
    </row>
    <row r="95" spans="1:9" ht="9.75">
      <c r="A95" s="122" t="s">
        <v>535</v>
      </c>
      <c r="B95" s="122" t="s">
        <v>536</v>
      </c>
      <c r="C95" s="106">
        <v>109106.57</v>
      </c>
      <c r="D95" s="107">
        <f t="shared" si="1"/>
        <v>109106.57</v>
      </c>
      <c r="E95" s="107"/>
      <c r="F95" s="107"/>
      <c r="G95" s="107"/>
      <c r="H95" s="109"/>
      <c r="I95" s="109"/>
    </row>
    <row r="96" spans="1:9" ht="9.75">
      <c r="A96" s="122" t="s">
        <v>537</v>
      </c>
      <c r="B96" s="122" t="s">
        <v>538</v>
      </c>
      <c r="C96" s="106">
        <v>609025.31</v>
      </c>
      <c r="D96" s="107">
        <f t="shared" si="1"/>
        <v>609025.31</v>
      </c>
      <c r="E96" s="107"/>
      <c r="F96" s="107"/>
      <c r="G96" s="107"/>
      <c r="H96" s="109"/>
      <c r="I96" s="109"/>
    </row>
    <row r="97" spans="1:9" ht="9.75">
      <c r="A97" s="122" t="s">
        <v>539</v>
      </c>
      <c r="B97" s="122" t="s">
        <v>540</v>
      </c>
      <c r="C97" s="106">
        <v>61061.24</v>
      </c>
      <c r="D97" s="107">
        <f t="shared" si="1"/>
        <v>61061.24</v>
      </c>
      <c r="E97" s="107"/>
      <c r="F97" s="107"/>
      <c r="G97" s="107"/>
      <c r="H97" s="109"/>
      <c r="I97" s="109"/>
    </row>
    <row r="98" spans="1:9" ht="9.75">
      <c r="A98" s="122" t="s">
        <v>541</v>
      </c>
      <c r="B98" s="122" t="s">
        <v>542</v>
      </c>
      <c r="C98" s="106">
        <v>90091.34</v>
      </c>
      <c r="D98" s="107">
        <f t="shared" si="1"/>
        <v>90091.34</v>
      </c>
      <c r="E98" s="107"/>
      <c r="F98" s="107"/>
      <c r="G98" s="107"/>
      <c r="H98" s="109"/>
      <c r="I98" s="109"/>
    </row>
    <row r="99" spans="1:9" ht="9.75">
      <c r="A99" s="122" t="s">
        <v>543</v>
      </c>
      <c r="B99" s="122" t="s">
        <v>544</v>
      </c>
      <c r="C99" s="106">
        <v>192963.04</v>
      </c>
      <c r="D99" s="107">
        <f t="shared" si="1"/>
        <v>192963.04</v>
      </c>
      <c r="E99" s="107"/>
      <c r="F99" s="107"/>
      <c r="G99" s="107"/>
      <c r="H99" s="109"/>
      <c r="I99" s="109"/>
    </row>
    <row r="100" spans="1:9" ht="9.75">
      <c r="A100" s="122" t="s">
        <v>545</v>
      </c>
      <c r="B100" s="122" t="s">
        <v>546</v>
      </c>
      <c r="C100" s="106">
        <v>50461.67</v>
      </c>
      <c r="D100" s="107">
        <f t="shared" si="1"/>
        <v>50461.67</v>
      </c>
      <c r="E100" s="107"/>
      <c r="F100" s="107"/>
      <c r="G100" s="107"/>
      <c r="H100" s="109"/>
      <c r="I100" s="109"/>
    </row>
    <row r="101" spans="1:9" ht="9.75">
      <c r="A101" s="122" t="s">
        <v>547</v>
      </c>
      <c r="B101" s="122" t="s">
        <v>548</v>
      </c>
      <c r="C101" s="106">
        <v>2389818.65</v>
      </c>
      <c r="D101" s="107">
        <f t="shared" si="1"/>
        <v>2389818.65</v>
      </c>
      <c r="E101" s="107"/>
      <c r="F101" s="107"/>
      <c r="G101" s="107"/>
      <c r="H101" s="109"/>
      <c r="I101" s="109"/>
    </row>
    <row r="102" spans="1:9" ht="9.75">
      <c r="A102" s="122" t="s">
        <v>549</v>
      </c>
      <c r="B102" s="122" t="s">
        <v>550</v>
      </c>
      <c r="C102" s="106">
        <v>1173420.4</v>
      </c>
      <c r="D102" s="107">
        <f t="shared" si="1"/>
        <v>1173420.4</v>
      </c>
      <c r="E102" s="107"/>
      <c r="F102" s="107"/>
      <c r="G102" s="107"/>
      <c r="H102" s="109"/>
      <c r="I102" s="109"/>
    </row>
    <row r="103" spans="1:9" ht="9.75">
      <c r="A103" s="122" t="s">
        <v>551</v>
      </c>
      <c r="B103" s="122" t="s">
        <v>552</v>
      </c>
      <c r="C103" s="106">
        <v>114785.45</v>
      </c>
      <c r="D103" s="107">
        <f t="shared" si="1"/>
        <v>114785.45</v>
      </c>
      <c r="E103" s="107"/>
      <c r="F103" s="107"/>
      <c r="G103" s="107"/>
      <c r="H103" s="109"/>
      <c r="I103" s="109"/>
    </row>
    <row r="104" spans="1:9" ht="9.75">
      <c r="A104" s="122" t="s">
        <v>553</v>
      </c>
      <c r="B104" s="122" t="s">
        <v>554</v>
      </c>
      <c r="C104" s="106">
        <v>381176.88</v>
      </c>
      <c r="D104" s="107">
        <f t="shared" si="1"/>
        <v>381176.88</v>
      </c>
      <c r="E104" s="107"/>
      <c r="F104" s="107"/>
      <c r="G104" s="107"/>
      <c r="H104" s="109"/>
      <c r="I104" s="109"/>
    </row>
    <row r="105" spans="1:9" ht="9.75">
      <c r="A105" s="122" t="s">
        <v>555</v>
      </c>
      <c r="B105" s="122" t="s">
        <v>556</v>
      </c>
      <c r="C105" s="106">
        <v>83595.49</v>
      </c>
      <c r="D105" s="107">
        <f t="shared" si="1"/>
        <v>83595.49</v>
      </c>
      <c r="E105" s="107"/>
      <c r="F105" s="107"/>
      <c r="G105" s="107"/>
      <c r="H105" s="109"/>
      <c r="I105" s="109"/>
    </row>
    <row r="106" spans="1:9" ht="9.75">
      <c r="A106" s="122" t="s">
        <v>557</v>
      </c>
      <c r="B106" s="122" t="s">
        <v>558</v>
      </c>
      <c r="C106" s="106">
        <v>106759.67</v>
      </c>
      <c r="D106" s="107">
        <f t="shared" si="1"/>
        <v>106759.67</v>
      </c>
      <c r="E106" s="107"/>
      <c r="F106" s="107"/>
      <c r="G106" s="107"/>
      <c r="H106" s="109"/>
      <c r="I106" s="109"/>
    </row>
    <row r="107" spans="1:9" ht="9.75">
      <c r="A107" s="122" t="s">
        <v>559</v>
      </c>
      <c r="B107" s="122" t="s">
        <v>560</v>
      </c>
      <c r="C107" s="106">
        <v>998554.79</v>
      </c>
      <c r="D107" s="107">
        <f t="shared" si="1"/>
        <v>998554.79</v>
      </c>
      <c r="E107" s="107"/>
      <c r="F107" s="107"/>
      <c r="G107" s="107"/>
      <c r="H107" s="109"/>
      <c r="I107" s="109"/>
    </row>
    <row r="108" spans="1:9" ht="9.75">
      <c r="A108" s="122" t="s">
        <v>561</v>
      </c>
      <c r="B108" s="122" t="s">
        <v>562</v>
      </c>
      <c r="C108" s="106">
        <v>2900000.01</v>
      </c>
      <c r="D108" s="107">
        <f t="shared" si="1"/>
        <v>2900000.01</v>
      </c>
      <c r="E108" s="107"/>
      <c r="F108" s="107"/>
      <c r="G108" s="107"/>
      <c r="H108" s="109"/>
      <c r="I108" s="109"/>
    </row>
    <row r="109" spans="1:9" ht="9.75">
      <c r="A109" s="122" t="s">
        <v>563</v>
      </c>
      <c r="B109" s="122" t="s">
        <v>564</v>
      </c>
      <c r="C109" s="106">
        <v>2861374.99</v>
      </c>
      <c r="D109" s="107">
        <f t="shared" si="1"/>
        <v>2861374.99</v>
      </c>
      <c r="E109" s="107"/>
      <c r="F109" s="107"/>
      <c r="G109" s="107"/>
      <c r="H109" s="109"/>
      <c r="I109" s="109"/>
    </row>
    <row r="110" spans="1:9" ht="9.75">
      <c r="A110" s="122" t="s">
        <v>565</v>
      </c>
      <c r="B110" s="122" t="s">
        <v>566</v>
      </c>
      <c r="C110" s="106">
        <v>190605.76</v>
      </c>
      <c r="D110" s="107">
        <f t="shared" si="1"/>
        <v>190605.76</v>
      </c>
      <c r="E110" s="107"/>
      <c r="F110" s="107"/>
      <c r="G110" s="107"/>
      <c r="H110" s="109"/>
      <c r="I110" s="109"/>
    </row>
    <row r="111" spans="1:9" ht="9.75">
      <c r="A111" s="122" t="s">
        <v>567</v>
      </c>
      <c r="B111" s="122" t="s">
        <v>568</v>
      </c>
      <c r="C111" s="106">
        <v>2050131.31</v>
      </c>
      <c r="D111" s="107">
        <f t="shared" si="1"/>
        <v>2050131.31</v>
      </c>
      <c r="E111" s="107"/>
      <c r="F111" s="107"/>
      <c r="G111" s="107"/>
      <c r="H111" s="109"/>
      <c r="I111" s="109"/>
    </row>
    <row r="112" spans="1:9" ht="9.75">
      <c r="A112" s="122" t="s">
        <v>569</v>
      </c>
      <c r="B112" s="122" t="s">
        <v>570</v>
      </c>
      <c r="C112" s="106">
        <v>977360.04</v>
      </c>
      <c r="D112" s="107">
        <f aca="true" t="shared" si="2" ref="D112:D175">+C112</f>
        <v>977360.04</v>
      </c>
      <c r="E112" s="107"/>
      <c r="F112" s="107"/>
      <c r="G112" s="107"/>
      <c r="H112" s="109"/>
      <c r="I112" s="109"/>
    </row>
    <row r="113" spans="1:9" ht="9.75">
      <c r="A113" s="122" t="s">
        <v>571</v>
      </c>
      <c r="B113" s="122" t="s">
        <v>572</v>
      </c>
      <c r="C113" s="106">
        <v>1161987.79</v>
      </c>
      <c r="D113" s="107">
        <f t="shared" si="2"/>
        <v>1161987.79</v>
      </c>
      <c r="E113" s="107"/>
      <c r="F113" s="107"/>
      <c r="G113" s="107"/>
      <c r="H113" s="109"/>
      <c r="I113" s="109"/>
    </row>
    <row r="114" spans="1:9" ht="9.75">
      <c r="A114" s="122" t="s">
        <v>573</v>
      </c>
      <c r="B114" s="122" t="s">
        <v>574</v>
      </c>
      <c r="C114" s="106">
        <v>190319.96</v>
      </c>
      <c r="D114" s="107">
        <f t="shared" si="2"/>
        <v>190319.96</v>
      </c>
      <c r="E114" s="107"/>
      <c r="F114" s="107"/>
      <c r="G114" s="107"/>
      <c r="H114" s="109"/>
      <c r="I114" s="109"/>
    </row>
    <row r="115" spans="1:9" ht="9.75">
      <c r="A115" s="122" t="s">
        <v>575</v>
      </c>
      <c r="B115" s="122" t="s">
        <v>576</v>
      </c>
      <c r="C115" s="106">
        <v>1427180.41</v>
      </c>
      <c r="D115" s="107">
        <f t="shared" si="2"/>
        <v>1427180.41</v>
      </c>
      <c r="E115" s="107"/>
      <c r="F115" s="107"/>
      <c r="G115" s="107"/>
      <c r="H115" s="109"/>
      <c r="I115" s="109"/>
    </row>
    <row r="116" spans="1:9" ht="9.75">
      <c r="A116" s="122" t="s">
        <v>577</v>
      </c>
      <c r="B116" s="122" t="s">
        <v>578</v>
      </c>
      <c r="C116" s="106">
        <v>342668.94</v>
      </c>
      <c r="D116" s="107">
        <f t="shared" si="2"/>
        <v>342668.94</v>
      </c>
      <c r="E116" s="107"/>
      <c r="F116" s="107"/>
      <c r="G116" s="107"/>
      <c r="H116" s="109"/>
      <c r="I116" s="109"/>
    </row>
    <row r="117" spans="1:9" ht="9.75">
      <c r="A117" s="122" t="s">
        <v>579</v>
      </c>
      <c r="B117" s="122" t="s">
        <v>580</v>
      </c>
      <c r="C117" s="106">
        <v>55902.44</v>
      </c>
      <c r="D117" s="107">
        <f t="shared" si="2"/>
        <v>55902.44</v>
      </c>
      <c r="E117" s="107"/>
      <c r="F117" s="107"/>
      <c r="G117" s="107"/>
      <c r="H117" s="109"/>
      <c r="I117" s="109"/>
    </row>
    <row r="118" spans="1:9" ht="9.75">
      <c r="A118" s="122" t="s">
        <v>581</v>
      </c>
      <c r="B118" s="122" t="s">
        <v>582</v>
      </c>
      <c r="C118" s="106">
        <v>174412.84</v>
      </c>
      <c r="D118" s="107">
        <f t="shared" si="2"/>
        <v>174412.84</v>
      </c>
      <c r="E118" s="107"/>
      <c r="F118" s="107"/>
      <c r="G118" s="107"/>
      <c r="H118" s="109"/>
      <c r="I118" s="109"/>
    </row>
    <row r="119" spans="1:9" ht="9.75">
      <c r="A119" s="122" t="s">
        <v>583</v>
      </c>
      <c r="B119" s="122" t="s">
        <v>584</v>
      </c>
      <c r="C119" s="106">
        <v>9113.82</v>
      </c>
      <c r="D119" s="107">
        <f t="shared" si="2"/>
        <v>9113.82</v>
      </c>
      <c r="E119" s="107"/>
      <c r="F119" s="107"/>
      <c r="G119" s="107"/>
      <c r="H119" s="109"/>
      <c r="I119" s="109"/>
    </row>
    <row r="120" spans="1:9" ht="9.75">
      <c r="A120" s="122" t="s">
        <v>585</v>
      </c>
      <c r="B120" s="122" t="s">
        <v>586</v>
      </c>
      <c r="C120" s="106">
        <v>605414.26</v>
      </c>
      <c r="D120" s="107">
        <f t="shared" si="2"/>
        <v>605414.26</v>
      </c>
      <c r="E120" s="107"/>
      <c r="F120" s="107"/>
      <c r="G120" s="107"/>
      <c r="H120" s="109"/>
      <c r="I120" s="109"/>
    </row>
    <row r="121" spans="1:9" ht="9.75">
      <c r="A121" s="122" t="s">
        <v>587</v>
      </c>
      <c r="B121" s="122" t="s">
        <v>588</v>
      </c>
      <c r="C121" s="106">
        <v>830738.44</v>
      </c>
      <c r="D121" s="107">
        <f t="shared" si="2"/>
        <v>830738.44</v>
      </c>
      <c r="E121" s="107"/>
      <c r="F121" s="107"/>
      <c r="G121" s="107"/>
      <c r="H121" s="109"/>
      <c r="I121" s="109"/>
    </row>
    <row r="122" spans="1:9" ht="9.75">
      <c r="A122" s="122" t="s">
        <v>589</v>
      </c>
      <c r="B122" s="122" t="s">
        <v>590</v>
      </c>
      <c r="C122" s="106">
        <v>61413.69</v>
      </c>
      <c r="D122" s="107">
        <f t="shared" si="2"/>
        <v>61413.69</v>
      </c>
      <c r="E122" s="107"/>
      <c r="F122" s="107"/>
      <c r="G122" s="107"/>
      <c r="H122" s="109"/>
      <c r="I122" s="109"/>
    </row>
    <row r="123" spans="1:9" ht="9.75">
      <c r="A123" s="122" t="s">
        <v>591</v>
      </c>
      <c r="B123" s="122" t="s">
        <v>592</v>
      </c>
      <c r="C123" s="106">
        <v>52758.97</v>
      </c>
      <c r="D123" s="107">
        <f t="shared" si="2"/>
        <v>52758.97</v>
      </c>
      <c r="E123" s="107"/>
      <c r="F123" s="107"/>
      <c r="G123" s="107"/>
      <c r="H123" s="109"/>
      <c r="I123" s="109"/>
    </row>
    <row r="124" spans="1:9" ht="9.75">
      <c r="A124" s="122" t="s">
        <v>593</v>
      </c>
      <c r="B124" s="122" t="s">
        <v>594</v>
      </c>
      <c r="C124" s="106">
        <v>88930.47</v>
      </c>
      <c r="D124" s="107">
        <f t="shared" si="2"/>
        <v>88930.47</v>
      </c>
      <c r="E124" s="107"/>
      <c r="F124" s="107"/>
      <c r="G124" s="107"/>
      <c r="H124" s="109"/>
      <c r="I124" s="109"/>
    </row>
    <row r="125" spans="1:9" ht="9.75">
      <c r="A125" s="122" t="s">
        <v>595</v>
      </c>
      <c r="B125" s="122" t="s">
        <v>596</v>
      </c>
      <c r="C125" s="106">
        <v>1688807.39</v>
      </c>
      <c r="D125" s="107">
        <f t="shared" si="2"/>
        <v>1688807.39</v>
      </c>
      <c r="E125" s="107"/>
      <c r="F125" s="107"/>
      <c r="G125" s="107"/>
      <c r="H125" s="109"/>
      <c r="I125" s="109"/>
    </row>
    <row r="126" spans="1:9" ht="9.75">
      <c r="A126" s="122" t="s">
        <v>597</v>
      </c>
      <c r="B126" s="122" t="s">
        <v>598</v>
      </c>
      <c r="C126" s="106">
        <v>0.01</v>
      </c>
      <c r="D126" s="107">
        <f t="shared" si="2"/>
        <v>0.01</v>
      </c>
      <c r="E126" s="107"/>
      <c r="F126" s="107"/>
      <c r="G126" s="107"/>
      <c r="H126" s="109"/>
      <c r="I126" s="109"/>
    </row>
    <row r="127" spans="1:9" ht="9.75">
      <c r="A127" s="122" t="s">
        <v>599</v>
      </c>
      <c r="B127" s="122" t="s">
        <v>600</v>
      </c>
      <c r="C127" s="106">
        <v>10019530.82</v>
      </c>
      <c r="D127" s="107">
        <f t="shared" si="2"/>
        <v>10019530.82</v>
      </c>
      <c r="E127" s="107"/>
      <c r="F127" s="107"/>
      <c r="G127" s="107"/>
      <c r="H127" s="109"/>
      <c r="I127" s="109"/>
    </row>
    <row r="128" spans="1:9" ht="9.75">
      <c r="A128" s="122" t="s">
        <v>601</v>
      </c>
      <c r="B128" s="122" t="s">
        <v>602</v>
      </c>
      <c r="C128" s="106">
        <v>187044.76</v>
      </c>
      <c r="D128" s="107">
        <f t="shared" si="2"/>
        <v>187044.76</v>
      </c>
      <c r="E128" s="107"/>
      <c r="F128" s="107"/>
      <c r="G128" s="107"/>
      <c r="H128" s="109"/>
      <c r="I128" s="109"/>
    </row>
    <row r="129" spans="1:9" ht="9.75">
      <c r="A129" s="122" t="s">
        <v>603</v>
      </c>
      <c r="B129" s="122" t="s">
        <v>604</v>
      </c>
      <c r="C129" s="106">
        <v>6475873.81</v>
      </c>
      <c r="D129" s="107">
        <f t="shared" si="2"/>
        <v>6475873.81</v>
      </c>
      <c r="E129" s="107"/>
      <c r="F129" s="107"/>
      <c r="G129" s="107"/>
      <c r="H129" s="109"/>
      <c r="I129" s="109"/>
    </row>
    <row r="130" spans="1:9" ht="9.75">
      <c r="A130" s="122" t="s">
        <v>605</v>
      </c>
      <c r="B130" s="122" t="s">
        <v>606</v>
      </c>
      <c r="C130" s="106">
        <v>525958.54</v>
      </c>
      <c r="D130" s="107">
        <f t="shared" si="2"/>
        <v>525958.54</v>
      </c>
      <c r="E130" s="107"/>
      <c r="F130" s="107"/>
      <c r="G130" s="107"/>
      <c r="H130" s="109"/>
      <c r="I130" s="109"/>
    </row>
    <row r="131" spans="1:9" ht="9.75">
      <c r="A131" s="122" t="s">
        <v>607</v>
      </c>
      <c r="B131" s="122" t="s">
        <v>608</v>
      </c>
      <c r="C131" s="106">
        <v>30508.95</v>
      </c>
      <c r="D131" s="107">
        <f t="shared" si="2"/>
        <v>30508.95</v>
      </c>
      <c r="E131" s="107"/>
      <c r="F131" s="107"/>
      <c r="G131" s="107"/>
      <c r="H131" s="109"/>
      <c r="I131" s="109"/>
    </row>
    <row r="132" spans="1:9" ht="9.75">
      <c r="A132" s="122" t="s">
        <v>609</v>
      </c>
      <c r="B132" s="122" t="s">
        <v>610</v>
      </c>
      <c r="C132" s="106">
        <v>4304187.91</v>
      </c>
      <c r="D132" s="107">
        <f t="shared" si="2"/>
        <v>4304187.91</v>
      </c>
      <c r="E132" s="107"/>
      <c r="F132" s="107"/>
      <c r="G132" s="107"/>
      <c r="H132" s="109"/>
      <c r="I132" s="109"/>
    </row>
    <row r="133" spans="1:9" ht="9.75">
      <c r="A133" s="122" t="s">
        <v>611</v>
      </c>
      <c r="B133" s="122" t="s">
        <v>612</v>
      </c>
      <c r="C133" s="106">
        <v>24513.81</v>
      </c>
      <c r="D133" s="107">
        <f t="shared" si="2"/>
        <v>24513.81</v>
      </c>
      <c r="E133" s="107"/>
      <c r="F133" s="107"/>
      <c r="G133" s="107"/>
      <c r="H133" s="109"/>
      <c r="I133" s="109"/>
    </row>
    <row r="134" spans="1:9" ht="9.75">
      <c r="A134" s="122" t="s">
        <v>613</v>
      </c>
      <c r="B134" s="122" t="s">
        <v>614</v>
      </c>
      <c r="C134" s="106">
        <v>391008.39</v>
      </c>
      <c r="D134" s="107">
        <f t="shared" si="2"/>
        <v>391008.39</v>
      </c>
      <c r="E134" s="107"/>
      <c r="F134" s="107"/>
      <c r="G134" s="107"/>
      <c r="H134" s="109"/>
      <c r="I134" s="109"/>
    </row>
    <row r="135" spans="1:9" ht="9.75">
      <c r="A135" s="122" t="s">
        <v>615</v>
      </c>
      <c r="B135" s="122" t="s">
        <v>616</v>
      </c>
      <c r="C135" s="106">
        <v>6896.19</v>
      </c>
      <c r="D135" s="107">
        <f t="shared" si="2"/>
        <v>6896.19</v>
      </c>
      <c r="E135" s="107"/>
      <c r="F135" s="107"/>
      <c r="G135" s="107"/>
      <c r="H135" s="109"/>
      <c r="I135" s="109"/>
    </row>
    <row r="136" spans="1:9" ht="9.75">
      <c r="A136" s="122" t="s">
        <v>617</v>
      </c>
      <c r="B136" s="122" t="s">
        <v>618</v>
      </c>
      <c r="C136" s="106">
        <v>184255.4</v>
      </c>
      <c r="D136" s="107">
        <f t="shared" si="2"/>
        <v>184255.4</v>
      </c>
      <c r="E136" s="107"/>
      <c r="F136" s="107"/>
      <c r="G136" s="107"/>
      <c r="H136" s="109"/>
      <c r="I136" s="109"/>
    </row>
    <row r="137" spans="1:9" ht="9.75">
      <c r="A137" s="122" t="s">
        <v>619</v>
      </c>
      <c r="B137" s="122" t="s">
        <v>620</v>
      </c>
      <c r="C137" s="106">
        <v>57811.88</v>
      </c>
      <c r="D137" s="107">
        <f t="shared" si="2"/>
        <v>57811.88</v>
      </c>
      <c r="E137" s="107"/>
      <c r="F137" s="107"/>
      <c r="G137" s="107"/>
      <c r="H137" s="109"/>
      <c r="I137" s="109"/>
    </row>
    <row r="138" spans="1:9" ht="9.75">
      <c r="A138" s="122" t="s">
        <v>621</v>
      </c>
      <c r="B138" s="122" t="s">
        <v>622</v>
      </c>
      <c r="C138" s="106">
        <v>76168.93</v>
      </c>
      <c r="D138" s="107">
        <f t="shared" si="2"/>
        <v>76168.93</v>
      </c>
      <c r="E138" s="107"/>
      <c r="F138" s="107"/>
      <c r="G138" s="107"/>
      <c r="H138" s="109"/>
      <c r="I138" s="109"/>
    </row>
    <row r="139" spans="1:9" ht="9.75">
      <c r="A139" s="122" t="s">
        <v>623</v>
      </c>
      <c r="B139" s="122" t="s">
        <v>624</v>
      </c>
      <c r="C139" s="106">
        <v>2403520.93</v>
      </c>
      <c r="D139" s="107">
        <f t="shared" si="2"/>
        <v>2403520.93</v>
      </c>
      <c r="E139" s="107"/>
      <c r="F139" s="107"/>
      <c r="G139" s="107"/>
      <c r="H139" s="109"/>
      <c r="I139" s="109"/>
    </row>
    <row r="140" spans="1:9" ht="9.75">
      <c r="A140" s="122" t="s">
        <v>625</v>
      </c>
      <c r="B140" s="122" t="s">
        <v>626</v>
      </c>
      <c r="C140" s="106">
        <v>213419.25</v>
      </c>
      <c r="D140" s="107">
        <f t="shared" si="2"/>
        <v>213419.25</v>
      </c>
      <c r="E140" s="107"/>
      <c r="F140" s="107"/>
      <c r="G140" s="107"/>
      <c r="H140" s="109"/>
      <c r="I140" s="109"/>
    </row>
    <row r="141" spans="1:9" ht="9.75">
      <c r="A141" s="122" t="s">
        <v>627</v>
      </c>
      <c r="B141" s="122" t="s">
        <v>628</v>
      </c>
      <c r="C141" s="106">
        <v>54091.62</v>
      </c>
      <c r="D141" s="107">
        <f t="shared" si="2"/>
        <v>54091.62</v>
      </c>
      <c r="E141" s="107"/>
      <c r="F141" s="107"/>
      <c r="G141" s="107"/>
      <c r="H141" s="109"/>
      <c r="I141" s="109"/>
    </row>
    <row r="142" spans="1:9" ht="9.75">
      <c r="A142" s="122" t="s">
        <v>629</v>
      </c>
      <c r="B142" s="122" t="s">
        <v>630</v>
      </c>
      <c r="C142" s="106">
        <v>841307.87</v>
      </c>
      <c r="D142" s="107">
        <f t="shared" si="2"/>
        <v>841307.87</v>
      </c>
      <c r="E142" s="107"/>
      <c r="F142" s="107"/>
      <c r="G142" s="107"/>
      <c r="H142" s="109"/>
      <c r="I142" s="109"/>
    </row>
    <row r="143" spans="1:9" ht="9.75">
      <c r="A143" s="122" t="s">
        <v>631</v>
      </c>
      <c r="B143" s="122" t="s">
        <v>632</v>
      </c>
      <c r="C143" s="106">
        <v>314619.74</v>
      </c>
      <c r="D143" s="107">
        <f t="shared" si="2"/>
        <v>314619.74</v>
      </c>
      <c r="E143" s="107"/>
      <c r="F143" s="107"/>
      <c r="G143" s="107"/>
      <c r="H143" s="109"/>
      <c r="I143" s="109"/>
    </row>
    <row r="144" spans="1:9" ht="9.75">
      <c r="A144" s="122" t="s">
        <v>633</v>
      </c>
      <c r="B144" s="122" t="s">
        <v>634</v>
      </c>
      <c r="C144" s="106">
        <v>353407.88</v>
      </c>
      <c r="D144" s="107">
        <f t="shared" si="2"/>
        <v>353407.88</v>
      </c>
      <c r="E144" s="107"/>
      <c r="F144" s="107"/>
      <c r="G144" s="107"/>
      <c r="H144" s="109"/>
      <c r="I144" s="109"/>
    </row>
    <row r="145" spans="1:9" ht="9.75">
      <c r="A145" s="122" t="s">
        <v>635</v>
      </c>
      <c r="B145" s="122" t="s">
        <v>636</v>
      </c>
      <c r="C145" s="106">
        <v>60055.05</v>
      </c>
      <c r="D145" s="107">
        <f t="shared" si="2"/>
        <v>60055.05</v>
      </c>
      <c r="E145" s="107"/>
      <c r="F145" s="107"/>
      <c r="G145" s="107"/>
      <c r="H145" s="109"/>
      <c r="I145" s="109"/>
    </row>
    <row r="146" spans="1:9" ht="9.75">
      <c r="A146" s="122" t="s">
        <v>637</v>
      </c>
      <c r="B146" s="122" t="s">
        <v>638</v>
      </c>
      <c r="C146" s="106">
        <v>362573.8</v>
      </c>
      <c r="D146" s="107">
        <f t="shared" si="2"/>
        <v>362573.8</v>
      </c>
      <c r="E146" s="107"/>
      <c r="F146" s="107"/>
      <c r="G146" s="107"/>
      <c r="H146" s="109"/>
      <c r="I146" s="109"/>
    </row>
    <row r="147" spans="1:9" ht="9.75">
      <c r="A147" s="122" t="s">
        <v>639</v>
      </c>
      <c r="B147" s="122" t="s">
        <v>640</v>
      </c>
      <c r="C147" s="106">
        <v>135470.32</v>
      </c>
      <c r="D147" s="107">
        <f t="shared" si="2"/>
        <v>135470.32</v>
      </c>
      <c r="E147" s="107"/>
      <c r="F147" s="107"/>
      <c r="G147" s="107"/>
      <c r="H147" s="109"/>
      <c r="I147" s="109"/>
    </row>
    <row r="148" spans="1:9" ht="9.75">
      <c r="A148" s="122" t="s">
        <v>641</v>
      </c>
      <c r="B148" s="122" t="s">
        <v>642</v>
      </c>
      <c r="C148" s="106">
        <v>705692.78</v>
      </c>
      <c r="D148" s="107">
        <f t="shared" si="2"/>
        <v>705692.78</v>
      </c>
      <c r="E148" s="107"/>
      <c r="F148" s="107"/>
      <c r="G148" s="107"/>
      <c r="H148" s="109"/>
      <c r="I148" s="109"/>
    </row>
    <row r="149" spans="1:9" ht="9.75">
      <c r="A149" s="122" t="s">
        <v>643</v>
      </c>
      <c r="B149" s="122" t="s">
        <v>644</v>
      </c>
      <c r="C149" s="106">
        <v>66982.98</v>
      </c>
      <c r="D149" s="107">
        <f t="shared" si="2"/>
        <v>66982.98</v>
      </c>
      <c r="E149" s="107"/>
      <c r="F149" s="107"/>
      <c r="G149" s="107"/>
      <c r="H149" s="109"/>
      <c r="I149" s="109"/>
    </row>
    <row r="150" spans="1:9" ht="9.75">
      <c r="A150" s="122" t="s">
        <v>645</v>
      </c>
      <c r="B150" s="122" t="s">
        <v>646</v>
      </c>
      <c r="C150" s="106">
        <v>541412.47</v>
      </c>
      <c r="D150" s="107">
        <f t="shared" si="2"/>
        <v>541412.47</v>
      </c>
      <c r="E150" s="107"/>
      <c r="F150" s="107"/>
      <c r="G150" s="107"/>
      <c r="H150" s="109"/>
      <c r="I150" s="109"/>
    </row>
    <row r="151" spans="1:9" ht="9.75">
      <c r="A151" s="122" t="s">
        <v>647</v>
      </c>
      <c r="B151" s="122" t="s">
        <v>648</v>
      </c>
      <c r="C151" s="106">
        <v>1469607.62</v>
      </c>
      <c r="D151" s="107">
        <f t="shared" si="2"/>
        <v>1469607.62</v>
      </c>
      <c r="E151" s="107"/>
      <c r="F151" s="107"/>
      <c r="G151" s="107"/>
      <c r="H151" s="109"/>
      <c r="I151" s="109"/>
    </row>
    <row r="152" spans="1:9" ht="9.75">
      <c r="A152" s="122" t="s">
        <v>649</v>
      </c>
      <c r="B152" s="122" t="s">
        <v>650</v>
      </c>
      <c r="C152" s="106">
        <v>268642.17</v>
      </c>
      <c r="D152" s="107">
        <f t="shared" si="2"/>
        <v>268642.17</v>
      </c>
      <c r="E152" s="107"/>
      <c r="F152" s="107"/>
      <c r="G152" s="107"/>
      <c r="H152" s="109"/>
      <c r="I152" s="109"/>
    </row>
    <row r="153" spans="1:9" ht="9.75">
      <c r="A153" s="122" t="s">
        <v>651</v>
      </c>
      <c r="B153" s="122" t="s">
        <v>652</v>
      </c>
      <c r="C153" s="106">
        <v>212169.72</v>
      </c>
      <c r="D153" s="107">
        <f t="shared" si="2"/>
        <v>212169.72</v>
      </c>
      <c r="E153" s="107"/>
      <c r="F153" s="107"/>
      <c r="G153" s="107"/>
      <c r="H153" s="109"/>
      <c r="I153" s="109"/>
    </row>
    <row r="154" spans="1:9" ht="9.75">
      <c r="A154" s="122" t="s">
        <v>653</v>
      </c>
      <c r="B154" s="122" t="s">
        <v>654</v>
      </c>
      <c r="C154" s="106">
        <v>578097.22</v>
      </c>
      <c r="D154" s="107">
        <f t="shared" si="2"/>
        <v>578097.22</v>
      </c>
      <c r="E154" s="107"/>
      <c r="F154" s="107"/>
      <c r="G154" s="107"/>
      <c r="H154" s="109"/>
      <c r="I154" s="109"/>
    </row>
    <row r="155" spans="1:9" ht="9.75">
      <c r="A155" s="122" t="s">
        <v>655</v>
      </c>
      <c r="B155" s="122" t="s">
        <v>656</v>
      </c>
      <c r="C155" s="106">
        <v>84517.29</v>
      </c>
      <c r="D155" s="107">
        <f t="shared" si="2"/>
        <v>84517.29</v>
      </c>
      <c r="E155" s="107"/>
      <c r="F155" s="107"/>
      <c r="G155" s="107"/>
      <c r="H155" s="109"/>
      <c r="I155" s="109"/>
    </row>
    <row r="156" spans="1:9" ht="9.75">
      <c r="A156" s="122" t="s">
        <v>657</v>
      </c>
      <c r="B156" s="122" t="s">
        <v>658</v>
      </c>
      <c r="C156" s="106">
        <v>340380.37</v>
      </c>
      <c r="D156" s="107">
        <f t="shared" si="2"/>
        <v>340380.37</v>
      </c>
      <c r="E156" s="107"/>
      <c r="F156" s="107"/>
      <c r="G156" s="107"/>
      <c r="H156" s="109"/>
      <c r="I156" s="109"/>
    </row>
    <row r="157" spans="1:9" ht="9.75">
      <c r="A157" s="122" t="s">
        <v>659</v>
      </c>
      <c r="B157" s="122" t="s">
        <v>660</v>
      </c>
      <c r="C157" s="106">
        <v>831688.95</v>
      </c>
      <c r="D157" s="107">
        <f t="shared" si="2"/>
        <v>831688.95</v>
      </c>
      <c r="E157" s="107"/>
      <c r="F157" s="107"/>
      <c r="G157" s="107"/>
      <c r="H157" s="109"/>
      <c r="I157" s="109"/>
    </row>
    <row r="158" spans="1:9" ht="9.75">
      <c r="A158" s="122" t="s">
        <v>661</v>
      </c>
      <c r="B158" s="122" t="s">
        <v>662</v>
      </c>
      <c r="C158" s="106">
        <v>18853.34</v>
      </c>
      <c r="D158" s="107">
        <f t="shared" si="2"/>
        <v>18853.34</v>
      </c>
      <c r="E158" s="107"/>
      <c r="F158" s="107"/>
      <c r="G158" s="107"/>
      <c r="H158" s="109"/>
      <c r="I158" s="109"/>
    </row>
    <row r="159" spans="1:9" ht="9.75">
      <c r="A159" s="122" t="s">
        <v>663</v>
      </c>
      <c r="B159" s="122" t="s">
        <v>664</v>
      </c>
      <c r="C159" s="106">
        <v>23916.49</v>
      </c>
      <c r="D159" s="107">
        <f t="shared" si="2"/>
        <v>23916.49</v>
      </c>
      <c r="E159" s="107"/>
      <c r="F159" s="107"/>
      <c r="G159" s="107"/>
      <c r="H159" s="109"/>
      <c r="I159" s="109"/>
    </row>
    <row r="160" spans="1:9" ht="9.75">
      <c r="A160" s="122" t="s">
        <v>665</v>
      </c>
      <c r="B160" s="122" t="s">
        <v>666</v>
      </c>
      <c r="C160" s="106">
        <v>587325.61</v>
      </c>
      <c r="D160" s="107">
        <f t="shared" si="2"/>
        <v>587325.61</v>
      </c>
      <c r="E160" s="107"/>
      <c r="F160" s="107"/>
      <c r="G160" s="107"/>
      <c r="H160" s="109"/>
      <c r="I160" s="109"/>
    </row>
    <row r="161" spans="1:9" ht="9.75">
      <c r="A161" s="122" t="s">
        <v>667</v>
      </c>
      <c r="B161" s="122" t="s">
        <v>668</v>
      </c>
      <c r="C161" s="106">
        <v>1253889.35</v>
      </c>
      <c r="D161" s="107">
        <f t="shared" si="2"/>
        <v>1253889.35</v>
      </c>
      <c r="E161" s="107"/>
      <c r="F161" s="107"/>
      <c r="G161" s="107"/>
      <c r="H161" s="109"/>
      <c r="I161" s="109"/>
    </row>
    <row r="162" spans="1:9" ht="9.75">
      <c r="A162" s="122" t="s">
        <v>669</v>
      </c>
      <c r="B162" s="122" t="s">
        <v>670</v>
      </c>
      <c r="C162" s="106">
        <v>829072.66</v>
      </c>
      <c r="D162" s="107">
        <f t="shared" si="2"/>
        <v>829072.66</v>
      </c>
      <c r="E162" s="107"/>
      <c r="F162" s="107"/>
      <c r="G162" s="107"/>
      <c r="H162" s="109"/>
      <c r="I162" s="109"/>
    </row>
    <row r="163" spans="1:9" ht="9.75">
      <c r="A163" s="122" t="s">
        <v>671</v>
      </c>
      <c r="B163" s="122" t="s">
        <v>672</v>
      </c>
      <c r="C163" s="106">
        <v>296088.15</v>
      </c>
      <c r="D163" s="107">
        <f t="shared" si="2"/>
        <v>296088.15</v>
      </c>
      <c r="E163" s="107"/>
      <c r="F163" s="107"/>
      <c r="G163" s="107"/>
      <c r="H163" s="109"/>
      <c r="I163" s="109"/>
    </row>
    <row r="164" spans="1:9" ht="9.75">
      <c r="A164" s="122" t="s">
        <v>673</v>
      </c>
      <c r="B164" s="122" t="s">
        <v>674</v>
      </c>
      <c r="C164" s="106">
        <v>43210.46</v>
      </c>
      <c r="D164" s="107">
        <f t="shared" si="2"/>
        <v>43210.46</v>
      </c>
      <c r="E164" s="107"/>
      <c r="F164" s="107"/>
      <c r="G164" s="107"/>
      <c r="H164" s="109"/>
      <c r="I164" s="109"/>
    </row>
    <row r="165" spans="1:9" ht="9.75">
      <c r="A165" s="122" t="s">
        <v>675</v>
      </c>
      <c r="B165" s="122" t="s">
        <v>676</v>
      </c>
      <c r="C165" s="106">
        <v>73463.92</v>
      </c>
      <c r="D165" s="107">
        <f t="shared" si="2"/>
        <v>73463.92</v>
      </c>
      <c r="E165" s="107"/>
      <c r="F165" s="107"/>
      <c r="G165" s="107"/>
      <c r="H165" s="109"/>
      <c r="I165" s="109"/>
    </row>
    <row r="166" spans="1:9" ht="9.75">
      <c r="A166" s="122" t="s">
        <v>677</v>
      </c>
      <c r="B166" s="122" t="s">
        <v>678</v>
      </c>
      <c r="C166" s="106">
        <v>84177.59</v>
      </c>
      <c r="D166" s="107">
        <f t="shared" si="2"/>
        <v>84177.59</v>
      </c>
      <c r="E166" s="107"/>
      <c r="F166" s="107"/>
      <c r="G166" s="107"/>
      <c r="H166" s="109"/>
      <c r="I166" s="109"/>
    </row>
    <row r="167" spans="1:9" ht="9.75">
      <c r="A167" s="122" t="s">
        <v>679</v>
      </c>
      <c r="B167" s="122" t="s">
        <v>680</v>
      </c>
      <c r="C167" s="106">
        <v>159929.32</v>
      </c>
      <c r="D167" s="107">
        <f t="shared" si="2"/>
        <v>159929.32</v>
      </c>
      <c r="E167" s="107"/>
      <c r="F167" s="107"/>
      <c r="G167" s="107"/>
      <c r="H167" s="109"/>
      <c r="I167" s="109"/>
    </row>
    <row r="168" spans="1:9" ht="9.75">
      <c r="A168" s="122" t="s">
        <v>681</v>
      </c>
      <c r="B168" s="122" t="s">
        <v>682</v>
      </c>
      <c r="C168" s="106">
        <v>1630830.95</v>
      </c>
      <c r="D168" s="107">
        <f t="shared" si="2"/>
        <v>1630830.95</v>
      </c>
      <c r="E168" s="107"/>
      <c r="F168" s="107"/>
      <c r="G168" s="107"/>
      <c r="H168" s="109"/>
      <c r="I168" s="109"/>
    </row>
    <row r="169" spans="1:9" ht="9.75">
      <c r="A169" s="122" t="s">
        <v>683</v>
      </c>
      <c r="B169" s="122" t="s">
        <v>684</v>
      </c>
      <c r="C169" s="106">
        <v>676676.6</v>
      </c>
      <c r="D169" s="107">
        <f t="shared" si="2"/>
        <v>676676.6</v>
      </c>
      <c r="E169" s="107"/>
      <c r="F169" s="107"/>
      <c r="G169" s="107"/>
      <c r="H169" s="109"/>
      <c r="I169" s="109"/>
    </row>
    <row r="170" spans="1:9" ht="9.75">
      <c r="A170" s="122" t="s">
        <v>685</v>
      </c>
      <c r="B170" s="122" t="s">
        <v>686</v>
      </c>
      <c r="C170" s="106">
        <v>528790.2</v>
      </c>
      <c r="D170" s="107">
        <f t="shared" si="2"/>
        <v>528790.2</v>
      </c>
      <c r="E170" s="107"/>
      <c r="F170" s="107"/>
      <c r="G170" s="107"/>
      <c r="H170" s="109"/>
      <c r="I170" s="109"/>
    </row>
    <row r="171" spans="1:9" ht="9.75">
      <c r="A171" s="122" t="s">
        <v>687</v>
      </c>
      <c r="B171" s="122" t="s">
        <v>688</v>
      </c>
      <c r="C171" s="106">
        <v>164589.47</v>
      </c>
      <c r="D171" s="107">
        <f t="shared" si="2"/>
        <v>164589.47</v>
      </c>
      <c r="E171" s="107"/>
      <c r="F171" s="107"/>
      <c r="G171" s="107"/>
      <c r="H171" s="109"/>
      <c r="I171" s="109"/>
    </row>
    <row r="172" spans="1:9" ht="9.75">
      <c r="A172" s="122" t="s">
        <v>689</v>
      </c>
      <c r="B172" s="122" t="s">
        <v>690</v>
      </c>
      <c r="C172" s="106">
        <v>445340.51</v>
      </c>
      <c r="D172" s="107">
        <f t="shared" si="2"/>
        <v>445340.51</v>
      </c>
      <c r="E172" s="107"/>
      <c r="F172" s="107"/>
      <c r="G172" s="107"/>
      <c r="H172" s="109"/>
      <c r="I172" s="109"/>
    </row>
    <row r="173" spans="1:9" ht="9.75">
      <c r="A173" s="122" t="s">
        <v>691</v>
      </c>
      <c r="B173" s="122" t="s">
        <v>692</v>
      </c>
      <c r="C173" s="106">
        <v>265971.1</v>
      </c>
      <c r="D173" s="107">
        <f t="shared" si="2"/>
        <v>265971.1</v>
      </c>
      <c r="E173" s="107"/>
      <c r="F173" s="107"/>
      <c r="G173" s="107"/>
      <c r="H173" s="109"/>
      <c r="I173" s="109"/>
    </row>
    <row r="174" spans="1:9" ht="9.75">
      <c r="A174" s="122" t="s">
        <v>693</v>
      </c>
      <c r="B174" s="122" t="s">
        <v>694</v>
      </c>
      <c r="C174" s="106">
        <v>69257.41</v>
      </c>
      <c r="D174" s="107">
        <f t="shared" si="2"/>
        <v>69257.41</v>
      </c>
      <c r="E174" s="107"/>
      <c r="F174" s="107"/>
      <c r="G174" s="107"/>
      <c r="H174" s="109"/>
      <c r="I174" s="109"/>
    </row>
    <row r="175" spans="1:9" ht="9.75">
      <c r="A175" s="122" t="s">
        <v>695</v>
      </c>
      <c r="B175" s="122" t="s">
        <v>696</v>
      </c>
      <c r="C175" s="106">
        <v>34677.15</v>
      </c>
      <c r="D175" s="107">
        <f t="shared" si="2"/>
        <v>34677.15</v>
      </c>
      <c r="E175" s="107"/>
      <c r="F175" s="107"/>
      <c r="G175" s="107"/>
      <c r="H175" s="109"/>
      <c r="I175" s="109"/>
    </row>
    <row r="176" spans="1:9" ht="9.75">
      <c r="A176" s="122" t="s">
        <v>697</v>
      </c>
      <c r="B176" s="122" t="s">
        <v>698</v>
      </c>
      <c r="C176" s="106">
        <v>1189318.58</v>
      </c>
      <c r="D176" s="107">
        <f aca="true" t="shared" si="3" ref="D176:D212">+C176</f>
        <v>1189318.58</v>
      </c>
      <c r="E176" s="107"/>
      <c r="F176" s="107"/>
      <c r="G176" s="107"/>
      <c r="H176" s="109"/>
      <c r="I176" s="109"/>
    </row>
    <row r="177" spans="1:9" ht="9.75">
      <c r="A177" s="122" t="s">
        <v>699</v>
      </c>
      <c r="B177" s="122" t="s">
        <v>700</v>
      </c>
      <c r="C177" s="106">
        <v>689612.44</v>
      </c>
      <c r="D177" s="107">
        <f t="shared" si="3"/>
        <v>689612.44</v>
      </c>
      <c r="E177" s="107"/>
      <c r="F177" s="107"/>
      <c r="G177" s="107"/>
      <c r="H177" s="109"/>
      <c r="I177" s="109"/>
    </row>
    <row r="178" spans="1:9" ht="9.75">
      <c r="A178" s="122" t="s">
        <v>701</v>
      </c>
      <c r="B178" s="122" t="s">
        <v>702</v>
      </c>
      <c r="C178" s="106">
        <v>165718.97</v>
      </c>
      <c r="D178" s="107">
        <f t="shared" si="3"/>
        <v>165718.97</v>
      </c>
      <c r="E178" s="107"/>
      <c r="F178" s="107"/>
      <c r="G178" s="107"/>
      <c r="H178" s="109"/>
      <c r="I178" s="109"/>
    </row>
    <row r="179" spans="1:9" ht="9.75">
      <c r="A179" s="122" t="s">
        <v>703</v>
      </c>
      <c r="B179" s="122" t="s">
        <v>704</v>
      </c>
      <c r="C179" s="106">
        <v>1766528.78</v>
      </c>
      <c r="D179" s="107">
        <f t="shared" si="3"/>
        <v>1766528.78</v>
      </c>
      <c r="E179" s="107"/>
      <c r="F179" s="107"/>
      <c r="G179" s="107"/>
      <c r="H179" s="109"/>
      <c r="I179" s="109"/>
    </row>
    <row r="180" spans="1:9" ht="9.75">
      <c r="A180" s="122" t="s">
        <v>705</v>
      </c>
      <c r="B180" s="122" t="s">
        <v>706</v>
      </c>
      <c r="C180" s="106">
        <v>1149024.1</v>
      </c>
      <c r="D180" s="107">
        <f t="shared" si="3"/>
        <v>1149024.1</v>
      </c>
      <c r="E180" s="107"/>
      <c r="F180" s="107"/>
      <c r="G180" s="107"/>
      <c r="H180" s="109"/>
      <c r="I180" s="109"/>
    </row>
    <row r="181" spans="1:9" ht="9.75">
      <c r="A181" s="122" t="s">
        <v>707</v>
      </c>
      <c r="B181" s="122" t="s">
        <v>708</v>
      </c>
      <c r="C181" s="106">
        <v>328491.7</v>
      </c>
      <c r="D181" s="107">
        <f t="shared" si="3"/>
        <v>328491.7</v>
      </c>
      <c r="E181" s="107"/>
      <c r="F181" s="107"/>
      <c r="G181" s="107"/>
      <c r="H181" s="109"/>
      <c r="I181" s="109"/>
    </row>
    <row r="182" spans="1:9" ht="9.75">
      <c r="A182" s="122" t="s">
        <v>709</v>
      </c>
      <c r="B182" s="122" t="s">
        <v>710</v>
      </c>
      <c r="C182" s="106">
        <v>56293.07</v>
      </c>
      <c r="D182" s="107">
        <f t="shared" si="3"/>
        <v>56293.07</v>
      </c>
      <c r="E182" s="107"/>
      <c r="F182" s="107"/>
      <c r="G182" s="107"/>
      <c r="H182" s="109"/>
      <c r="I182" s="109"/>
    </row>
    <row r="183" spans="1:9" ht="9.75">
      <c r="A183" s="122" t="s">
        <v>711</v>
      </c>
      <c r="B183" s="122" t="s">
        <v>712</v>
      </c>
      <c r="C183" s="106">
        <v>350440.53</v>
      </c>
      <c r="D183" s="107">
        <f t="shared" si="3"/>
        <v>350440.53</v>
      </c>
      <c r="E183" s="107"/>
      <c r="F183" s="107"/>
      <c r="G183" s="107"/>
      <c r="H183" s="109"/>
      <c r="I183" s="109"/>
    </row>
    <row r="184" spans="1:9" ht="9.75">
      <c r="A184" s="122" t="s">
        <v>713</v>
      </c>
      <c r="B184" s="122" t="s">
        <v>714</v>
      </c>
      <c r="C184" s="106">
        <v>427729.1</v>
      </c>
      <c r="D184" s="107">
        <f t="shared" si="3"/>
        <v>427729.1</v>
      </c>
      <c r="E184" s="107"/>
      <c r="F184" s="107"/>
      <c r="G184" s="107"/>
      <c r="H184" s="109"/>
      <c r="I184" s="109"/>
    </row>
    <row r="185" spans="1:9" ht="9.75">
      <c r="A185" s="122" t="s">
        <v>715</v>
      </c>
      <c r="B185" s="122" t="s">
        <v>716</v>
      </c>
      <c r="C185" s="106">
        <v>1052672.28</v>
      </c>
      <c r="D185" s="107">
        <f t="shared" si="3"/>
        <v>1052672.28</v>
      </c>
      <c r="E185" s="107"/>
      <c r="F185" s="107"/>
      <c r="G185" s="107"/>
      <c r="H185" s="109"/>
      <c r="I185" s="109"/>
    </row>
    <row r="186" spans="1:9" ht="9.75">
      <c r="A186" s="122" t="s">
        <v>717</v>
      </c>
      <c r="B186" s="122" t="s">
        <v>718</v>
      </c>
      <c r="C186" s="106">
        <v>195686.09</v>
      </c>
      <c r="D186" s="107">
        <f t="shared" si="3"/>
        <v>195686.09</v>
      </c>
      <c r="E186" s="107"/>
      <c r="F186" s="107"/>
      <c r="G186" s="107"/>
      <c r="H186" s="109"/>
      <c r="I186" s="109"/>
    </row>
    <row r="187" spans="1:9" ht="9.75">
      <c r="A187" s="122" t="s">
        <v>719</v>
      </c>
      <c r="B187" s="122" t="s">
        <v>720</v>
      </c>
      <c r="C187" s="106">
        <v>200612.48</v>
      </c>
      <c r="D187" s="107">
        <f t="shared" si="3"/>
        <v>200612.48</v>
      </c>
      <c r="E187" s="107"/>
      <c r="F187" s="107"/>
      <c r="G187" s="107"/>
      <c r="H187" s="109"/>
      <c r="I187" s="109"/>
    </row>
    <row r="188" spans="1:9" ht="9.75">
      <c r="A188" s="122" t="s">
        <v>721</v>
      </c>
      <c r="B188" s="122" t="s">
        <v>722</v>
      </c>
      <c r="C188" s="106">
        <v>212615.23</v>
      </c>
      <c r="D188" s="107">
        <f t="shared" si="3"/>
        <v>212615.23</v>
      </c>
      <c r="E188" s="107"/>
      <c r="F188" s="107"/>
      <c r="G188" s="107"/>
      <c r="H188" s="109"/>
      <c r="I188" s="109"/>
    </row>
    <row r="189" spans="1:9" ht="9.75">
      <c r="A189" s="122" t="s">
        <v>723</v>
      </c>
      <c r="B189" s="122" t="s">
        <v>724</v>
      </c>
      <c r="C189" s="106">
        <v>22217.05</v>
      </c>
      <c r="D189" s="107">
        <f t="shared" si="3"/>
        <v>22217.05</v>
      </c>
      <c r="E189" s="107"/>
      <c r="F189" s="107"/>
      <c r="G189" s="107"/>
      <c r="H189" s="109"/>
      <c r="I189" s="109"/>
    </row>
    <row r="190" spans="1:9" ht="9.75">
      <c r="A190" s="122" t="s">
        <v>725</v>
      </c>
      <c r="B190" s="122" t="s">
        <v>726</v>
      </c>
      <c r="C190" s="106">
        <v>1488122.19</v>
      </c>
      <c r="D190" s="107">
        <f t="shared" si="3"/>
        <v>1488122.19</v>
      </c>
      <c r="E190" s="107"/>
      <c r="F190" s="107"/>
      <c r="G190" s="107"/>
      <c r="H190" s="109"/>
      <c r="I190" s="109"/>
    </row>
    <row r="191" spans="1:9" ht="9.75">
      <c r="A191" s="122" t="s">
        <v>727</v>
      </c>
      <c r="B191" s="122" t="s">
        <v>728</v>
      </c>
      <c r="C191" s="106">
        <v>56467.66</v>
      </c>
      <c r="D191" s="107">
        <f t="shared" si="3"/>
        <v>56467.66</v>
      </c>
      <c r="E191" s="107"/>
      <c r="F191" s="107"/>
      <c r="G191" s="107"/>
      <c r="H191" s="109"/>
      <c r="I191" s="109"/>
    </row>
    <row r="192" spans="1:9" ht="9.75">
      <c r="A192" s="122" t="s">
        <v>729</v>
      </c>
      <c r="B192" s="122" t="s">
        <v>730</v>
      </c>
      <c r="C192" s="106">
        <v>296738.93</v>
      </c>
      <c r="D192" s="107">
        <f t="shared" si="3"/>
        <v>296738.93</v>
      </c>
      <c r="E192" s="107"/>
      <c r="F192" s="107"/>
      <c r="G192" s="107"/>
      <c r="H192" s="109"/>
      <c r="I192" s="109"/>
    </row>
    <row r="193" spans="1:9" ht="9.75">
      <c r="A193" s="122" t="s">
        <v>731</v>
      </c>
      <c r="B193" s="122" t="s">
        <v>732</v>
      </c>
      <c r="C193" s="106">
        <v>265433.81</v>
      </c>
      <c r="D193" s="107">
        <f t="shared" si="3"/>
        <v>265433.81</v>
      </c>
      <c r="E193" s="107"/>
      <c r="F193" s="107"/>
      <c r="G193" s="107"/>
      <c r="H193" s="109"/>
      <c r="I193" s="109"/>
    </row>
    <row r="194" spans="1:9" ht="9.75">
      <c r="A194" s="122" t="s">
        <v>733</v>
      </c>
      <c r="B194" s="122" t="s">
        <v>734</v>
      </c>
      <c r="C194" s="106">
        <v>110025.95</v>
      </c>
      <c r="D194" s="107">
        <f t="shared" si="3"/>
        <v>110025.95</v>
      </c>
      <c r="E194" s="107"/>
      <c r="F194" s="107"/>
      <c r="G194" s="107"/>
      <c r="H194" s="109"/>
      <c r="I194" s="109"/>
    </row>
    <row r="195" spans="1:9" ht="9.75">
      <c r="A195" s="122" t="s">
        <v>735</v>
      </c>
      <c r="B195" s="122" t="s">
        <v>736</v>
      </c>
      <c r="C195" s="106">
        <v>66279.15</v>
      </c>
      <c r="D195" s="107">
        <f t="shared" si="3"/>
        <v>66279.15</v>
      </c>
      <c r="E195" s="107"/>
      <c r="F195" s="107"/>
      <c r="G195" s="107"/>
      <c r="H195" s="109"/>
      <c r="I195" s="109"/>
    </row>
    <row r="196" spans="1:9" ht="9.75">
      <c r="A196" s="122" t="s">
        <v>737</v>
      </c>
      <c r="B196" s="122" t="s">
        <v>738</v>
      </c>
      <c r="C196" s="106">
        <v>78247.97</v>
      </c>
      <c r="D196" s="107">
        <f t="shared" si="3"/>
        <v>78247.97</v>
      </c>
      <c r="E196" s="107"/>
      <c r="F196" s="107"/>
      <c r="G196" s="107"/>
      <c r="H196" s="109"/>
      <c r="I196" s="109"/>
    </row>
    <row r="197" spans="1:9" ht="9.75">
      <c r="A197" s="122" t="s">
        <v>739</v>
      </c>
      <c r="B197" s="122" t="s">
        <v>740</v>
      </c>
      <c r="C197" s="106">
        <v>63891.22</v>
      </c>
      <c r="D197" s="107">
        <f t="shared" si="3"/>
        <v>63891.22</v>
      </c>
      <c r="E197" s="107"/>
      <c r="F197" s="107"/>
      <c r="G197" s="107"/>
      <c r="H197" s="109"/>
      <c r="I197" s="109"/>
    </row>
    <row r="198" spans="1:9" ht="9.75">
      <c r="A198" s="122" t="s">
        <v>741</v>
      </c>
      <c r="B198" s="122" t="s">
        <v>742</v>
      </c>
      <c r="C198" s="106">
        <v>76028.83</v>
      </c>
      <c r="D198" s="107">
        <f t="shared" si="3"/>
        <v>76028.83</v>
      </c>
      <c r="E198" s="107"/>
      <c r="F198" s="107"/>
      <c r="G198" s="107"/>
      <c r="H198" s="109"/>
      <c r="I198" s="109"/>
    </row>
    <row r="199" spans="1:9" ht="9.75">
      <c r="A199" s="122" t="s">
        <v>743</v>
      </c>
      <c r="B199" s="122" t="s">
        <v>744</v>
      </c>
      <c r="C199" s="106">
        <v>182573.86</v>
      </c>
      <c r="D199" s="107">
        <f t="shared" si="3"/>
        <v>182573.86</v>
      </c>
      <c r="E199" s="107"/>
      <c r="F199" s="107"/>
      <c r="G199" s="107"/>
      <c r="H199" s="109"/>
      <c r="I199" s="109"/>
    </row>
    <row r="200" spans="1:9" ht="9.75">
      <c r="A200" s="122" t="s">
        <v>745</v>
      </c>
      <c r="B200" s="122" t="s">
        <v>746</v>
      </c>
      <c r="C200" s="106">
        <v>726277.53</v>
      </c>
      <c r="D200" s="107">
        <f t="shared" si="3"/>
        <v>726277.53</v>
      </c>
      <c r="E200" s="107"/>
      <c r="F200" s="107"/>
      <c r="G200" s="107"/>
      <c r="H200" s="109"/>
      <c r="I200" s="109"/>
    </row>
    <row r="201" spans="1:9" ht="9.75">
      <c r="A201" s="122" t="s">
        <v>747</v>
      </c>
      <c r="B201" s="122" t="s">
        <v>748</v>
      </c>
      <c r="C201" s="106">
        <v>5634870.73</v>
      </c>
      <c r="D201" s="107">
        <f t="shared" si="3"/>
        <v>5634870.73</v>
      </c>
      <c r="E201" s="107"/>
      <c r="F201" s="107"/>
      <c r="G201" s="107"/>
      <c r="H201" s="109"/>
      <c r="I201" s="109"/>
    </row>
    <row r="202" spans="1:9" ht="9.75">
      <c r="A202" s="122" t="s">
        <v>749</v>
      </c>
      <c r="B202" s="122" t="s">
        <v>750</v>
      </c>
      <c r="C202" s="106">
        <v>58833.32</v>
      </c>
      <c r="D202" s="107">
        <f t="shared" si="3"/>
        <v>58833.32</v>
      </c>
      <c r="E202" s="107"/>
      <c r="F202" s="107"/>
      <c r="G202" s="107"/>
      <c r="H202" s="109"/>
      <c r="I202" s="109"/>
    </row>
    <row r="203" spans="1:9" ht="9.75">
      <c r="A203" s="122" t="s">
        <v>751</v>
      </c>
      <c r="B203" s="122" t="s">
        <v>752</v>
      </c>
      <c r="C203" s="106">
        <v>1738607.42</v>
      </c>
      <c r="D203" s="107">
        <f t="shared" si="3"/>
        <v>1738607.42</v>
      </c>
      <c r="E203" s="107"/>
      <c r="F203" s="107"/>
      <c r="G203" s="107"/>
      <c r="H203" s="109"/>
      <c r="I203" s="109"/>
    </row>
    <row r="204" spans="1:9" ht="9.75">
      <c r="A204" s="122" t="s">
        <v>753</v>
      </c>
      <c r="B204" s="122" t="s">
        <v>754</v>
      </c>
      <c r="C204" s="106">
        <v>964815.99</v>
      </c>
      <c r="D204" s="107">
        <f t="shared" si="3"/>
        <v>964815.99</v>
      </c>
      <c r="E204" s="107"/>
      <c r="F204" s="107"/>
      <c r="G204" s="107"/>
      <c r="H204" s="109"/>
      <c r="I204" s="109"/>
    </row>
    <row r="205" spans="1:9" ht="9.75">
      <c r="A205" s="122" t="s">
        <v>755</v>
      </c>
      <c r="B205" s="122" t="s">
        <v>756</v>
      </c>
      <c r="C205" s="106">
        <v>282589.27</v>
      </c>
      <c r="D205" s="107">
        <f t="shared" si="3"/>
        <v>282589.27</v>
      </c>
      <c r="E205" s="107"/>
      <c r="F205" s="107"/>
      <c r="G205" s="107"/>
      <c r="H205" s="109"/>
      <c r="I205" s="109"/>
    </row>
    <row r="206" spans="1:9" ht="9.75">
      <c r="A206" s="122" t="s">
        <v>757</v>
      </c>
      <c r="B206" s="122" t="s">
        <v>758</v>
      </c>
      <c r="C206" s="106">
        <v>240158.11</v>
      </c>
      <c r="D206" s="107">
        <f t="shared" si="3"/>
        <v>240158.11</v>
      </c>
      <c r="E206" s="107"/>
      <c r="F206" s="107"/>
      <c r="G206" s="107"/>
      <c r="H206" s="109"/>
      <c r="I206" s="109"/>
    </row>
    <row r="207" spans="1:9" ht="9.75">
      <c r="A207" s="122" t="s">
        <v>759</v>
      </c>
      <c r="B207" s="122" t="s">
        <v>760</v>
      </c>
      <c r="C207" s="106">
        <v>304161.23</v>
      </c>
      <c r="D207" s="107">
        <f t="shared" si="3"/>
        <v>304161.23</v>
      </c>
      <c r="E207" s="107"/>
      <c r="F207" s="107"/>
      <c r="G207" s="107"/>
      <c r="H207" s="109"/>
      <c r="I207" s="109"/>
    </row>
    <row r="208" spans="1:9" ht="9.75">
      <c r="A208" s="122" t="s">
        <v>761</v>
      </c>
      <c r="B208" s="122" t="s">
        <v>762</v>
      </c>
      <c r="C208" s="106">
        <v>243841.99</v>
      </c>
      <c r="D208" s="107">
        <f t="shared" si="3"/>
        <v>243841.99</v>
      </c>
      <c r="E208" s="107"/>
      <c r="F208" s="107"/>
      <c r="G208" s="107"/>
      <c r="H208" s="109"/>
      <c r="I208" s="109"/>
    </row>
    <row r="209" spans="1:9" ht="9.75">
      <c r="A209" s="122" t="s">
        <v>763</v>
      </c>
      <c r="B209" s="122" t="s">
        <v>764</v>
      </c>
      <c r="C209" s="106">
        <v>680472.39</v>
      </c>
      <c r="D209" s="107">
        <f t="shared" si="3"/>
        <v>680472.39</v>
      </c>
      <c r="E209" s="107"/>
      <c r="F209" s="107"/>
      <c r="G209" s="107"/>
      <c r="H209" s="109"/>
      <c r="I209" s="109"/>
    </row>
    <row r="210" spans="1:9" ht="9.75">
      <c r="A210" s="122" t="s">
        <v>765</v>
      </c>
      <c r="B210" s="122" t="s">
        <v>766</v>
      </c>
      <c r="C210" s="106">
        <v>1472718.91</v>
      </c>
      <c r="D210" s="107">
        <f t="shared" si="3"/>
        <v>1472718.91</v>
      </c>
      <c r="E210" s="107"/>
      <c r="F210" s="107"/>
      <c r="G210" s="107"/>
      <c r="H210" s="109"/>
      <c r="I210" s="109"/>
    </row>
    <row r="211" spans="1:9" ht="9.75">
      <c r="A211" s="122" t="s">
        <v>767</v>
      </c>
      <c r="B211" s="122" t="s">
        <v>768</v>
      </c>
      <c r="C211" s="106">
        <v>564372.46</v>
      </c>
      <c r="D211" s="107">
        <f t="shared" si="3"/>
        <v>564372.46</v>
      </c>
      <c r="E211" s="107"/>
      <c r="F211" s="107"/>
      <c r="G211" s="107"/>
      <c r="H211" s="109"/>
      <c r="I211" s="109"/>
    </row>
    <row r="212" spans="1:9" ht="9.75">
      <c r="A212" s="122" t="s">
        <v>769</v>
      </c>
      <c r="B212" s="122" t="s">
        <v>770</v>
      </c>
      <c r="C212" s="106">
        <v>1091453.33</v>
      </c>
      <c r="D212" s="107">
        <f t="shared" si="3"/>
        <v>1091453.33</v>
      </c>
      <c r="E212" s="107"/>
      <c r="F212" s="107"/>
      <c r="G212" s="107"/>
      <c r="H212" s="109"/>
      <c r="I212" s="109"/>
    </row>
    <row r="213" spans="1:9" ht="9.75">
      <c r="A213" s="128"/>
      <c r="B213" s="128" t="s">
        <v>313</v>
      </c>
      <c r="C213" s="110">
        <f>SUM(C46:C212)</f>
        <v>165747426.18000004</v>
      </c>
      <c r="D213" s="110">
        <f>SUM(D46:D212)</f>
        <v>161680466.18000004</v>
      </c>
      <c r="E213" s="110">
        <f>SUM(E46:E212)</f>
        <v>0</v>
      </c>
      <c r="F213" s="110">
        <f>SUM(F46:F212)</f>
        <v>4066960</v>
      </c>
      <c r="G213" s="110">
        <f>SUM(G46:G212)</f>
        <v>0</v>
      </c>
      <c r="H213" s="110"/>
      <c r="I213" s="110"/>
    </row>
    <row r="216" spans="1:9" ht="9.75">
      <c r="A216" s="10" t="s">
        <v>288</v>
      </c>
      <c r="B216" s="11"/>
      <c r="C216" s="288"/>
      <c r="E216" s="28"/>
      <c r="F216" s="28"/>
      <c r="I216" s="42" t="s">
        <v>280</v>
      </c>
    </row>
    <row r="217" spans="1:6" ht="9.75">
      <c r="A217" s="29"/>
      <c r="B217" s="29"/>
      <c r="C217" s="28"/>
      <c r="D217" s="28"/>
      <c r="E217" s="28"/>
      <c r="F217" s="28"/>
    </row>
    <row r="218" spans="1:9" ht="9.75">
      <c r="A218" s="14" t="s">
        <v>44</v>
      </c>
      <c r="B218" s="15" t="s">
        <v>45</v>
      </c>
      <c r="C218" s="30" t="s">
        <v>48</v>
      </c>
      <c r="D218" s="30" t="s">
        <v>49</v>
      </c>
      <c r="E218" s="30" t="s">
        <v>50</v>
      </c>
      <c r="F218" s="30" t="s">
        <v>51</v>
      </c>
      <c r="G218" s="31" t="s">
        <v>52</v>
      </c>
      <c r="H218" s="15" t="s">
        <v>53</v>
      </c>
      <c r="I218" s="15" t="s">
        <v>54</v>
      </c>
    </row>
    <row r="219" spans="1:9" ht="9.75">
      <c r="A219" s="122"/>
      <c r="B219" s="294" t="s">
        <v>322</v>
      </c>
      <c r="C219" s="106"/>
      <c r="D219" s="107"/>
      <c r="E219" s="107"/>
      <c r="F219" s="107"/>
      <c r="G219" s="107"/>
      <c r="H219" s="109"/>
      <c r="I219" s="109"/>
    </row>
    <row r="220" spans="1:11" ht="9.75">
      <c r="A220" s="128"/>
      <c r="B220" s="128" t="s">
        <v>289</v>
      </c>
      <c r="C220" s="110">
        <f>SUM(C219:C219)</f>
        <v>0</v>
      </c>
      <c r="D220" s="110">
        <f>SUM(D219:D219)</f>
        <v>0</v>
      </c>
      <c r="E220" s="110">
        <f>SUM(E219:E219)</f>
        <v>0</v>
      </c>
      <c r="F220" s="110">
        <f>SUM(F219:F219)</f>
        <v>0</v>
      </c>
      <c r="G220" s="110">
        <f>SUM(G219:G219)</f>
        <v>0</v>
      </c>
      <c r="H220" s="110"/>
      <c r="I220" s="110"/>
      <c r="K220" s="9"/>
    </row>
    <row r="223" spans="1:9" ht="9.75">
      <c r="A223" s="10" t="s">
        <v>290</v>
      </c>
      <c r="B223" s="11"/>
      <c r="E223" s="28"/>
      <c r="F223" s="28"/>
      <c r="I223" s="42" t="s">
        <v>280</v>
      </c>
    </row>
    <row r="224" spans="1:6" ht="9.75">
      <c r="A224" s="29"/>
      <c r="B224" s="29"/>
      <c r="C224" s="28"/>
      <c r="D224" s="28"/>
      <c r="E224" s="28"/>
      <c r="F224" s="28"/>
    </row>
    <row r="225" spans="1:9" ht="9.75">
      <c r="A225" s="14" t="s">
        <v>44</v>
      </c>
      <c r="B225" s="15" t="s">
        <v>45</v>
      </c>
      <c r="C225" s="30" t="s">
        <v>48</v>
      </c>
      <c r="D225" s="30" t="s">
        <v>49</v>
      </c>
      <c r="E225" s="30" t="s">
        <v>50</v>
      </c>
      <c r="F225" s="30" t="s">
        <v>51</v>
      </c>
      <c r="G225" s="31" t="s">
        <v>52</v>
      </c>
      <c r="H225" s="15" t="s">
        <v>53</v>
      </c>
      <c r="I225" s="15" t="s">
        <v>54</v>
      </c>
    </row>
    <row r="226" spans="1:9" ht="9.75">
      <c r="A226" s="122"/>
      <c r="B226" s="294" t="s">
        <v>322</v>
      </c>
      <c r="C226" s="106"/>
      <c r="D226" s="107"/>
      <c r="E226" s="107"/>
      <c r="F226" s="107"/>
      <c r="G226" s="107"/>
      <c r="H226" s="109"/>
      <c r="I226" s="109"/>
    </row>
    <row r="227" spans="1:9" ht="9.75">
      <c r="A227" s="128"/>
      <c r="B227" s="128" t="s">
        <v>291</v>
      </c>
      <c r="C227" s="110">
        <f>SUM(C226:C226)</f>
        <v>0</v>
      </c>
      <c r="D227" s="110">
        <f>SUM(D226:D226)</f>
        <v>0</v>
      </c>
      <c r="E227" s="110">
        <f>SUM(E226:E226)</f>
        <v>0</v>
      </c>
      <c r="F227" s="110">
        <f>SUM(F226:F226)</f>
        <v>0</v>
      </c>
      <c r="G227" s="110">
        <f>SUM(G226:G226)</f>
        <v>0</v>
      </c>
      <c r="H227" s="110"/>
      <c r="I227" s="110"/>
    </row>
    <row r="230" spans="1:9" ht="9.75">
      <c r="A230" s="10" t="s">
        <v>292</v>
      </c>
      <c r="B230" s="11"/>
      <c r="E230" s="28"/>
      <c r="F230" s="28"/>
      <c r="I230" s="42" t="s">
        <v>280</v>
      </c>
    </row>
    <row r="231" spans="1:6" ht="9.75">
      <c r="A231" s="29"/>
      <c r="B231" s="29"/>
      <c r="C231" s="28"/>
      <c r="D231" s="28"/>
      <c r="E231" s="28"/>
      <c r="F231" s="28"/>
    </row>
    <row r="232" spans="1:9" ht="9.75">
      <c r="A232" s="14" t="s">
        <v>44</v>
      </c>
      <c r="B232" s="15" t="s">
        <v>45</v>
      </c>
      <c r="C232" s="30" t="s">
        <v>48</v>
      </c>
      <c r="D232" s="30" t="s">
        <v>49</v>
      </c>
      <c r="E232" s="30" t="s">
        <v>50</v>
      </c>
      <c r="F232" s="30" t="s">
        <v>51</v>
      </c>
      <c r="G232" s="31" t="s">
        <v>52</v>
      </c>
      <c r="H232" s="15" t="s">
        <v>53</v>
      </c>
      <c r="I232" s="15" t="s">
        <v>54</v>
      </c>
    </row>
    <row r="233" spans="1:11" ht="9.75">
      <c r="A233" s="122"/>
      <c r="B233" s="294" t="s">
        <v>322</v>
      </c>
      <c r="C233" s="106"/>
      <c r="D233" s="107"/>
      <c r="E233" s="107"/>
      <c r="F233" s="107"/>
      <c r="G233" s="107"/>
      <c r="H233" s="109"/>
      <c r="I233" s="109"/>
      <c r="K233" s="9"/>
    </row>
    <row r="234" spans="1:9" ht="9.75">
      <c r="A234" s="128"/>
      <c r="B234" s="128" t="s">
        <v>293</v>
      </c>
      <c r="C234" s="110">
        <f>SUM(C233:C233)</f>
        <v>0</v>
      </c>
      <c r="D234" s="110">
        <f>SUM(D233:D233)</f>
        <v>0</v>
      </c>
      <c r="E234" s="110">
        <f>SUM(E233:E233)</f>
        <v>0</v>
      </c>
      <c r="F234" s="110">
        <f>SUM(F233:F233)</f>
        <v>0</v>
      </c>
      <c r="G234" s="110">
        <f>SUM(G233:G233)</f>
        <v>0</v>
      </c>
      <c r="H234" s="110"/>
      <c r="I234" s="110"/>
    </row>
    <row r="237" spans="1:9" ht="9.75">
      <c r="A237" s="10" t="s">
        <v>294</v>
      </c>
      <c r="B237" s="11"/>
      <c r="E237" s="28"/>
      <c r="F237" s="28"/>
      <c r="I237" s="42" t="s">
        <v>280</v>
      </c>
    </row>
    <row r="238" spans="1:6" ht="9.75">
      <c r="A238" s="29"/>
      <c r="B238" s="29"/>
      <c r="C238" s="28"/>
      <c r="D238" s="28"/>
      <c r="E238" s="28"/>
      <c r="F238" s="28"/>
    </row>
    <row r="239" spans="1:9" ht="9.75">
      <c r="A239" s="14" t="s">
        <v>44</v>
      </c>
      <c r="B239" s="15" t="s">
        <v>45</v>
      </c>
      <c r="C239" s="30" t="s">
        <v>48</v>
      </c>
      <c r="D239" s="30" t="s">
        <v>49</v>
      </c>
      <c r="E239" s="30" t="s">
        <v>50</v>
      </c>
      <c r="F239" s="30" t="s">
        <v>51</v>
      </c>
      <c r="G239" s="31" t="s">
        <v>52</v>
      </c>
      <c r="H239" s="15" t="s">
        <v>53</v>
      </c>
      <c r="I239" s="15" t="s">
        <v>54</v>
      </c>
    </row>
    <row r="240" spans="1:9" ht="9.75">
      <c r="A240" s="122"/>
      <c r="B240" s="294" t="s">
        <v>322</v>
      </c>
      <c r="C240" s="106"/>
      <c r="D240" s="107"/>
      <c r="E240" s="107"/>
      <c r="F240" s="107"/>
      <c r="G240" s="107"/>
      <c r="H240" s="109"/>
      <c r="I240" s="109"/>
    </row>
    <row r="241" spans="1:9" ht="9.75">
      <c r="A241" s="128"/>
      <c r="B241" s="128" t="s">
        <v>295</v>
      </c>
      <c r="C241" s="110">
        <f>SUM(C240:C240)</f>
        <v>0</v>
      </c>
      <c r="D241" s="110">
        <f>SUM(D240:D240)</f>
        <v>0</v>
      </c>
      <c r="E241" s="110">
        <f>SUM(E240:E240)</f>
        <v>0</v>
      </c>
      <c r="F241" s="110">
        <f>SUM(F240:F240)</f>
        <v>0</v>
      </c>
      <c r="G241" s="110">
        <f>SUM(G240:G240)</f>
        <v>0</v>
      </c>
      <c r="H241" s="110"/>
      <c r="I241" s="110"/>
    </row>
    <row r="322" spans="1:8" ht="9.75">
      <c r="A322" s="32"/>
      <c r="B322" s="32"/>
      <c r="C322" s="33"/>
      <c r="D322" s="33"/>
      <c r="E322" s="33"/>
      <c r="F322" s="33"/>
      <c r="G322" s="33"/>
      <c r="H322" s="32"/>
    </row>
    <row r="323" spans="1:2" ht="9.75">
      <c r="A323" s="204"/>
      <c r="B323" s="205"/>
    </row>
    <row r="324" spans="1:2" ht="9.75">
      <c r="A324" s="204"/>
      <c r="B324" s="205"/>
    </row>
    <row r="325" spans="1:2" ht="9.75">
      <c r="A325" s="204"/>
      <c r="B325" s="205"/>
    </row>
    <row r="326" spans="1:2" ht="9.75">
      <c r="A326" s="204"/>
      <c r="B326" s="205"/>
    </row>
    <row r="327" spans="1:2" ht="9.75">
      <c r="A327" s="204"/>
      <c r="B327" s="20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4 C31 C38 C45 C218 C225 C232 C23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4 A31 A38 A45 A218 A225 A232 A239"/>
    <dataValidation allowBlank="1" showInputMessage="1" showErrorMessage="1" prompt="Corresponde al nombre o descripción de la cuenta de acuerdo al Plan de Cuentas emitido por el CONAC." sqref="B7 B24 B45 B218 B225 B232 B239 B31 B38"/>
    <dataValidation allowBlank="1" showInputMessage="1" showErrorMessage="1" prompt="Importe de la cuentas por cobrar con fecha de vencimiento de 1 a 90 días." sqref="D7 D24 D45 D218 D225 D232 D239 D31 D38"/>
    <dataValidation allowBlank="1" showInputMessage="1" showErrorMessage="1" prompt="Importe de la cuentas por cobrar con fecha de vencimiento de 91 a 180 días." sqref="E7 E24 E45 E218 E225 E232 E239 E31 E38"/>
    <dataValidation allowBlank="1" showInputMessage="1" showErrorMessage="1" prompt="Importe de la cuentas por cobrar con fecha de vencimiento de 181 a 365 días." sqref="F7 F24 F45 F218 F225 F232 F239 F31 F38"/>
    <dataValidation allowBlank="1" showInputMessage="1" showErrorMessage="1" prompt="Importe de la cuentas por cobrar con vencimiento mayor a 365 días." sqref="G7 G24 G45 G218 G225 G232 G239 G31 G38"/>
    <dataValidation allowBlank="1" showInputMessage="1" showErrorMessage="1" prompt="Informar sobre caraterísticas cualitativas de la cuenta, ejemplo: acciones implementadas para su recuperación, causas de la demora en su recuperación." sqref="H7 H24 H45 H218 H225 H232 H239 H31 H38"/>
    <dataValidation allowBlank="1" showInputMessage="1" showErrorMessage="1" prompt="Indicar si el deudor ya sobrepasó el plazo estipulado para pago, 90, 180 o 365 días." sqref="I7 I24 I45 I218 I225 I232 I239 I31 I3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H9" sqref="H9"/>
    </sheetView>
  </sheetViews>
  <sheetFormatPr defaultColWidth="11.421875" defaultRowHeight="15"/>
  <cols>
    <col min="1" max="1" width="20.7109375" style="54" customWidth="1"/>
    <col min="2" max="7" width="11.421875" style="54" customWidth="1"/>
    <col min="8" max="8" width="17.7109375" style="54" customWidth="1"/>
    <col min="9" max="16384" width="11.421875" style="54" customWidth="1"/>
  </cols>
  <sheetData>
    <row r="1" spans="1:8" ht="9.75">
      <c r="A1" s="3" t="s">
        <v>42</v>
      </c>
      <c r="B1" s="3"/>
      <c r="C1" s="3"/>
      <c r="D1" s="3"/>
      <c r="E1" s="3"/>
      <c r="F1" s="3"/>
      <c r="G1" s="3"/>
      <c r="H1" s="7"/>
    </row>
    <row r="2" spans="1:8" ht="9.75">
      <c r="A2" s="3" t="s">
        <v>167</v>
      </c>
      <c r="B2" s="3"/>
      <c r="C2" s="3"/>
      <c r="D2" s="3"/>
      <c r="E2" s="3"/>
      <c r="F2" s="3"/>
      <c r="G2" s="3"/>
      <c r="H2" s="225"/>
    </row>
    <row r="3" spans="1:8" ht="9.75">
      <c r="A3" s="3"/>
      <c r="B3" s="3"/>
      <c r="C3" s="3"/>
      <c r="D3" s="3"/>
      <c r="E3" s="3"/>
      <c r="F3" s="3"/>
      <c r="G3" s="3"/>
      <c r="H3" s="225"/>
    </row>
    <row r="4" spans="1:8" ht="11.25" customHeight="1">
      <c r="A4" s="225"/>
      <c r="B4" s="225"/>
      <c r="C4" s="225"/>
      <c r="D4" s="225"/>
      <c r="E4" s="225"/>
      <c r="F4" s="225"/>
      <c r="G4" s="3"/>
      <c r="H4" s="225"/>
    </row>
    <row r="5" spans="1:8" ht="11.25" customHeight="1">
      <c r="A5" s="55" t="s">
        <v>267</v>
      </c>
      <c r="B5" s="56"/>
      <c r="C5" s="56"/>
      <c r="D5" s="56"/>
      <c r="E5" s="56"/>
      <c r="F5" s="51"/>
      <c r="G5" s="51"/>
      <c r="H5" s="258" t="s">
        <v>268</v>
      </c>
    </row>
    <row r="6" spans="10:17" ht="9.75">
      <c r="J6" s="320"/>
      <c r="K6" s="320"/>
      <c r="L6" s="320"/>
      <c r="M6" s="320"/>
      <c r="N6" s="320"/>
      <c r="O6" s="320"/>
      <c r="P6" s="320"/>
      <c r="Q6" s="320"/>
    </row>
    <row r="7" ht="9.75">
      <c r="A7" s="3" t="s">
        <v>70</v>
      </c>
    </row>
    <row r="8" spans="1:8" ht="52.5" customHeight="1">
      <c r="A8" s="321" t="s">
        <v>322</v>
      </c>
      <c r="B8" s="322"/>
      <c r="C8" s="322"/>
      <c r="D8" s="322"/>
      <c r="E8" s="322"/>
      <c r="F8" s="322"/>
      <c r="G8" s="322"/>
      <c r="H8" s="323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3" width="17.7109375" style="9" customWidth="1"/>
    <col min="4" max="4" width="17.7109375" style="225" customWidth="1"/>
    <col min="5" max="16384" width="11.421875" style="225" customWidth="1"/>
  </cols>
  <sheetData>
    <row r="1" spans="1:4" ht="9.75">
      <c r="A1" s="3" t="s">
        <v>42</v>
      </c>
      <c r="B1" s="3"/>
      <c r="D1" s="7"/>
    </row>
    <row r="2" spans="1:2" ht="9.75">
      <c r="A2" s="3" t="s">
        <v>167</v>
      </c>
      <c r="B2" s="3"/>
    </row>
    <row r="5" spans="1:4" s="27" customFormat="1" ht="11.25" customHeight="1">
      <c r="A5" s="26" t="s">
        <v>55</v>
      </c>
      <c r="B5" s="225"/>
      <c r="C5" s="34"/>
      <c r="D5" s="209" t="s">
        <v>56</v>
      </c>
    </row>
    <row r="6" spans="1:4" ht="9.75">
      <c r="A6" s="35"/>
      <c r="B6" s="35"/>
      <c r="C6" s="36"/>
      <c r="D6" s="37"/>
    </row>
    <row r="7" spans="1:4" ht="15" customHeight="1">
      <c r="A7" s="14" t="s">
        <v>44</v>
      </c>
      <c r="B7" s="15" t="s">
        <v>45</v>
      </c>
      <c r="C7" s="16" t="s">
        <v>46</v>
      </c>
      <c r="D7" s="38" t="s">
        <v>57</v>
      </c>
    </row>
    <row r="8" spans="1:4" ht="9.75">
      <c r="A8" s="122" t="s">
        <v>771</v>
      </c>
      <c r="B8" s="109" t="s">
        <v>772</v>
      </c>
      <c r="C8" s="107">
        <v>44514.69</v>
      </c>
      <c r="D8" s="109" t="s">
        <v>773</v>
      </c>
    </row>
    <row r="9" spans="1:4" ht="9.75">
      <c r="A9" s="122" t="s">
        <v>774</v>
      </c>
      <c r="B9" s="109" t="s">
        <v>775</v>
      </c>
      <c r="C9" s="107">
        <v>26042.24</v>
      </c>
      <c r="D9" s="109" t="s">
        <v>773</v>
      </c>
    </row>
    <row r="10" spans="1:4" ht="9.75">
      <c r="A10" s="129"/>
      <c r="B10" s="129" t="s">
        <v>182</v>
      </c>
      <c r="C10" s="114">
        <f>SUM(C8:C9)</f>
        <v>70556.93000000001</v>
      </c>
      <c r="D10" s="130"/>
    </row>
    <row r="11" spans="1:4" ht="9.75">
      <c r="A11" s="121"/>
      <c r="B11" s="121"/>
      <c r="C11" s="124"/>
      <c r="D11" s="121"/>
    </row>
    <row r="12" spans="1:4" ht="9.75">
      <c r="A12" s="121"/>
      <c r="B12" s="121"/>
      <c r="C12" s="124"/>
      <c r="D12" s="121"/>
    </row>
    <row r="13" spans="1:4" s="27" customFormat="1" ht="11.25" customHeight="1">
      <c r="A13" s="26" t="s">
        <v>58</v>
      </c>
      <c r="B13" s="121"/>
      <c r="C13" s="34"/>
      <c r="D13" s="209" t="s">
        <v>56</v>
      </c>
    </row>
    <row r="14" spans="1:4" ht="9.75">
      <c r="A14" s="35"/>
      <c r="B14" s="35"/>
      <c r="C14" s="36"/>
      <c r="D14" s="37"/>
    </row>
    <row r="15" spans="1:4" ht="15" customHeight="1">
      <c r="A15" s="14" t="s">
        <v>44</v>
      </c>
      <c r="B15" s="15" t="s">
        <v>45</v>
      </c>
      <c r="C15" s="16" t="s">
        <v>46</v>
      </c>
      <c r="D15" s="38" t="s">
        <v>57</v>
      </c>
    </row>
    <row r="16" spans="1:4" ht="9.75">
      <c r="A16" s="123" t="s">
        <v>776</v>
      </c>
      <c r="B16" s="127" t="s">
        <v>777</v>
      </c>
      <c r="C16" s="107">
        <v>771742.64</v>
      </c>
      <c r="D16" s="109" t="s">
        <v>773</v>
      </c>
    </row>
    <row r="17" spans="1:4" ht="9.75">
      <c r="A17" s="123" t="s">
        <v>778</v>
      </c>
      <c r="B17" s="127" t="s">
        <v>779</v>
      </c>
      <c r="C17" s="107">
        <v>946567.5</v>
      </c>
      <c r="D17" s="109" t="s">
        <v>773</v>
      </c>
    </row>
    <row r="18" spans="1:4" ht="9.75">
      <c r="A18" s="123" t="s">
        <v>780</v>
      </c>
      <c r="B18" s="127" t="s">
        <v>781</v>
      </c>
      <c r="C18" s="107">
        <v>249967.93</v>
      </c>
      <c r="D18" s="109" t="s">
        <v>773</v>
      </c>
    </row>
    <row r="19" spans="1:4" ht="9.75">
      <c r="A19" s="123" t="s">
        <v>782</v>
      </c>
      <c r="B19" s="127" t="s">
        <v>783</v>
      </c>
      <c r="C19" s="107">
        <v>55527.89</v>
      </c>
      <c r="D19" s="109" t="s">
        <v>773</v>
      </c>
    </row>
    <row r="20" spans="1:4" ht="9.75">
      <c r="A20" s="123" t="s">
        <v>784</v>
      </c>
      <c r="B20" s="127" t="s">
        <v>785</v>
      </c>
      <c r="C20" s="107">
        <v>25805.45</v>
      </c>
      <c r="D20" s="109" t="s">
        <v>773</v>
      </c>
    </row>
    <row r="21" spans="1:4" ht="9.75">
      <c r="A21" s="123" t="s">
        <v>786</v>
      </c>
      <c r="B21" s="127" t="s">
        <v>787</v>
      </c>
      <c r="C21" s="107">
        <v>3431.54</v>
      </c>
      <c r="D21" s="109" t="s">
        <v>773</v>
      </c>
    </row>
    <row r="22" spans="1:4" ht="9.75">
      <c r="A22" s="123" t="s">
        <v>788</v>
      </c>
      <c r="B22" s="127" t="s">
        <v>789</v>
      </c>
      <c r="C22" s="107">
        <v>2258.87</v>
      </c>
      <c r="D22" s="109" t="s">
        <v>773</v>
      </c>
    </row>
    <row r="23" spans="1:4" ht="9.75">
      <c r="A23" s="123" t="s">
        <v>790</v>
      </c>
      <c r="B23" s="127" t="s">
        <v>791</v>
      </c>
      <c r="C23" s="107">
        <v>2979392.99</v>
      </c>
      <c r="D23" s="109" t="s">
        <v>773</v>
      </c>
    </row>
    <row r="24" spans="1:4" ht="9.75">
      <c r="A24" s="123" t="s">
        <v>792</v>
      </c>
      <c r="B24" s="127" t="s">
        <v>793</v>
      </c>
      <c r="C24" s="107">
        <v>126306.77</v>
      </c>
      <c r="D24" s="109" t="s">
        <v>773</v>
      </c>
    </row>
    <row r="25" spans="1:4" ht="9.75">
      <c r="A25" s="123" t="s">
        <v>794</v>
      </c>
      <c r="B25" s="127" t="s">
        <v>795</v>
      </c>
      <c r="C25" s="107">
        <v>12337.44</v>
      </c>
      <c r="D25" s="109" t="s">
        <v>773</v>
      </c>
    </row>
    <row r="26" spans="1:4" ht="9.75">
      <c r="A26" s="123" t="s">
        <v>796</v>
      </c>
      <c r="B26" s="127" t="s">
        <v>797</v>
      </c>
      <c r="C26" s="107">
        <v>34264.08</v>
      </c>
      <c r="D26" s="109" t="s">
        <v>773</v>
      </c>
    </row>
    <row r="27" spans="1:4" ht="9.75">
      <c r="A27" s="123" t="s">
        <v>798</v>
      </c>
      <c r="B27" s="127" t="s">
        <v>799</v>
      </c>
      <c r="C27" s="107">
        <v>4369174.1</v>
      </c>
      <c r="D27" s="109" t="s">
        <v>773</v>
      </c>
    </row>
    <row r="28" spans="1:4" ht="9.75">
      <c r="A28" s="123" t="s">
        <v>800</v>
      </c>
      <c r="B28" s="127" t="s">
        <v>801</v>
      </c>
      <c r="C28" s="107">
        <v>271518.8</v>
      </c>
      <c r="D28" s="109" t="s">
        <v>773</v>
      </c>
    </row>
    <row r="29" spans="1:4" ht="9.75">
      <c r="A29" s="123" t="s">
        <v>802</v>
      </c>
      <c r="B29" s="127" t="s">
        <v>803</v>
      </c>
      <c r="C29" s="107">
        <v>516127.55</v>
      </c>
      <c r="D29" s="109" t="s">
        <v>773</v>
      </c>
    </row>
    <row r="30" spans="1:4" ht="9.75">
      <c r="A30" s="123" t="s">
        <v>804</v>
      </c>
      <c r="B30" s="127" t="s">
        <v>805</v>
      </c>
      <c r="C30" s="107">
        <v>144440.48</v>
      </c>
      <c r="D30" s="109" t="s">
        <v>773</v>
      </c>
    </row>
    <row r="31" spans="1:4" ht="9.75">
      <c r="A31" s="123" t="s">
        <v>806</v>
      </c>
      <c r="B31" s="127" t="s">
        <v>807</v>
      </c>
      <c r="C31" s="107">
        <v>1408.01</v>
      </c>
      <c r="D31" s="109" t="s">
        <v>773</v>
      </c>
    </row>
    <row r="32" spans="1:4" ht="9.75">
      <c r="A32" s="123" t="s">
        <v>808</v>
      </c>
      <c r="B32" s="127" t="s">
        <v>809</v>
      </c>
      <c r="C32" s="107">
        <v>299610.96</v>
      </c>
      <c r="D32" s="109" t="s">
        <v>773</v>
      </c>
    </row>
    <row r="33" spans="1:4" ht="9.75">
      <c r="A33" s="123" t="s">
        <v>810</v>
      </c>
      <c r="B33" s="127" t="s">
        <v>811</v>
      </c>
      <c r="C33" s="107">
        <v>3168.35</v>
      </c>
      <c r="D33" s="109" t="s">
        <v>773</v>
      </c>
    </row>
    <row r="34" spans="1:4" ht="9.75">
      <c r="A34" s="123" t="s">
        <v>812</v>
      </c>
      <c r="B34" s="127" t="s">
        <v>813</v>
      </c>
      <c r="C34" s="107">
        <v>136663.74</v>
      </c>
      <c r="D34" s="109" t="s">
        <v>773</v>
      </c>
    </row>
    <row r="35" spans="1:4" ht="9.75">
      <c r="A35" s="123" t="s">
        <v>814</v>
      </c>
      <c r="B35" s="127" t="s">
        <v>815</v>
      </c>
      <c r="C35" s="107">
        <v>80704.76</v>
      </c>
      <c r="D35" s="109" t="s">
        <v>773</v>
      </c>
    </row>
    <row r="36" spans="1:4" ht="9.75">
      <c r="A36" s="123" t="s">
        <v>816</v>
      </c>
      <c r="B36" s="127" t="s">
        <v>817</v>
      </c>
      <c r="C36" s="107">
        <v>63678.52</v>
      </c>
      <c r="D36" s="109" t="s">
        <v>773</v>
      </c>
    </row>
    <row r="37" spans="1:4" ht="9.75">
      <c r="A37" s="123" t="s">
        <v>818</v>
      </c>
      <c r="B37" s="127" t="s">
        <v>819</v>
      </c>
      <c r="C37" s="107">
        <v>5296225.7</v>
      </c>
      <c r="D37" s="109" t="s">
        <v>773</v>
      </c>
    </row>
    <row r="38" spans="1:4" ht="9.75">
      <c r="A38" s="123" t="s">
        <v>820</v>
      </c>
      <c r="B38" s="127" t="s">
        <v>821</v>
      </c>
      <c r="C38" s="107">
        <v>1146359.64</v>
      </c>
      <c r="D38" s="109" t="s">
        <v>773</v>
      </c>
    </row>
    <row r="39" spans="1:4" ht="9.75">
      <c r="A39" s="123" t="s">
        <v>822</v>
      </c>
      <c r="B39" s="127" t="s">
        <v>823</v>
      </c>
      <c r="C39" s="107">
        <v>7863.75</v>
      </c>
      <c r="D39" s="109" t="s">
        <v>773</v>
      </c>
    </row>
    <row r="40" spans="1:4" ht="9.75">
      <c r="A40" s="123" t="s">
        <v>824</v>
      </c>
      <c r="B40" s="127" t="s">
        <v>825</v>
      </c>
      <c r="C40" s="107">
        <v>95786.71</v>
      </c>
      <c r="D40" s="109" t="s">
        <v>773</v>
      </c>
    </row>
    <row r="41" spans="1:4" ht="9.75">
      <c r="A41" s="123" t="s">
        <v>826</v>
      </c>
      <c r="B41" s="127" t="s">
        <v>827</v>
      </c>
      <c r="C41" s="107">
        <v>6013588.87</v>
      </c>
      <c r="D41" s="109" t="s">
        <v>773</v>
      </c>
    </row>
    <row r="42" spans="1:4" ht="9.75">
      <c r="A42" s="123" t="s">
        <v>828</v>
      </c>
      <c r="B42" s="127" t="s">
        <v>829</v>
      </c>
      <c r="C42" s="107">
        <v>707067.56</v>
      </c>
      <c r="D42" s="109" t="s">
        <v>773</v>
      </c>
    </row>
    <row r="43" spans="1:4" ht="9.75">
      <c r="A43" s="123" t="s">
        <v>830</v>
      </c>
      <c r="B43" s="127" t="s">
        <v>831</v>
      </c>
      <c r="C43" s="107">
        <v>0.02</v>
      </c>
      <c r="D43" s="109" t="s">
        <v>773</v>
      </c>
    </row>
    <row r="44" spans="1:4" ht="9.75">
      <c r="A44" s="123" t="s">
        <v>832</v>
      </c>
      <c r="B44" s="127" t="s">
        <v>833</v>
      </c>
      <c r="C44" s="107">
        <v>193402.23</v>
      </c>
      <c r="D44" s="109" t="s">
        <v>773</v>
      </c>
    </row>
    <row r="45" spans="1:4" ht="9.75">
      <c r="A45" s="123" t="s">
        <v>834</v>
      </c>
      <c r="B45" s="127" t="s">
        <v>835</v>
      </c>
      <c r="C45" s="107">
        <v>1804113.2</v>
      </c>
      <c r="D45" s="109" t="s">
        <v>773</v>
      </c>
    </row>
    <row r="46" spans="1:4" ht="9.75">
      <c r="A46" s="123" t="s">
        <v>836</v>
      </c>
      <c r="B46" s="127" t="s">
        <v>837</v>
      </c>
      <c r="C46" s="107">
        <v>533418.89</v>
      </c>
      <c r="D46" s="109" t="s">
        <v>773</v>
      </c>
    </row>
    <row r="47" spans="1:4" ht="9.75">
      <c r="A47" s="123" t="s">
        <v>838</v>
      </c>
      <c r="B47" s="127" t="s">
        <v>839</v>
      </c>
      <c r="C47" s="107">
        <v>21474.9</v>
      </c>
      <c r="D47" s="109" t="s">
        <v>773</v>
      </c>
    </row>
    <row r="48" spans="1:4" ht="9.75">
      <c r="A48" s="123" t="s">
        <v>840</v>
      </c>
      <c r="B48" s="127" t="s">
        <v>841</v>
      </c>
      <c r="C48" s="107">
        <v>34413.6</v>
      </c>
      <c r="D48" s="109" t="s">
        <v>773</v>
      </c>
    </row>
    <row r="49" spans="1:4" ht="9.75">
      <c r="A49" s="123" t="s">
        <v>842</v>
      </c>
      <c r="B49" s="127" t="s">
        <v>843</v>
      </c>
      <c r="C49" s="107">
        <v>8333632.16</v>
      </c>
      <c r="D49" s="109" t="s">
        <v>773</v>
      </c>
    </row>
    <row r="50" spans="1:4" ht="9.75">
      <c r="A50" s="123" t="s">
        <v>844</v>
      </c>
      <c r="B50" s="127" t="s">
        <v>845</v>
      </c>
      <c r="C50" s="107">
        <v>2833837.9</v>
      </c>
      <c r="D50" s="109" t="s">
        <v>773</v>
      </c>
    </row>
    <row r="51" spans="1:4" ht="9.75">
      <c r="A51" s="123" t="s">
        <v>846</v>
      </c>
      <c r="B51" s="127" t="s">
        <v>847</v>
      </c>
      <c r="C51" s="107">
        <v>0.02</v>
      </c>
      <c r="D51" s="109" t="s">
        <v>773</v>
      </c>
    </row>
    <row r="52" spans="1:4" ht="9.75">
      <c r="A52" s="123" t="s">
        <v>848</v>
      </c>
      <c r="B52" s="127" t="s">
        <v>849</v>
      </c>
      <c r="C52" s="107">
        <v>22828.92</v>
      </c>
      <c r="D52" s="109" t="s">
        <v>773</v>
      </c>
    </row>
    <row r="53" spans="1:4" ht="9.75">
      <c r="A53" s="119"/>
      <c r="B53" s="119" t="s">
        <v>183</v>
      </c>
      <c r="C53" s="113">
        <f>SUM(C16:C52)</f>
        <v>38138112.440000005</v>
      </c>
      <c r="D53" s="130"/>
    </row>
    <row r="55" ht="9.75">
      <c r="B55" s="225">
        <f>+UPPER(B11)</f>
      </c>
    </row>
  </sheetData>
  <sheetProtection/>
  <dataValidations count="6"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 (trimestral: 1er, 2do, 3ro. o 4to.)." sqref="C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zoomScalePageLayoutView="0" workbookViewId="0" topLeftCell="A1">
      <selection activeCell="A1" sqref="A1:G9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3" width="17.7109375" style="9" customWidth="1"/>
    <col min="4" max="5" width="17.7109375" style="225" customWidth="1"/>
    <col min="6" max="7" width="22.7109375" style="225" customWidth="1"/>
    <col min="8" max="16384" width="11.421875" style="225" customWidth="1"/>
  </cols>
  <sheetData>
    <row r="1" spans="1:7" s="27" customFormat="1" ht="11.25" customHeight="1">
      <c r="A1" s="279" t="s">
        <v>42</v>
      </c>
      <c r="B1" s="279"/>
      <c r="C1" s="280"/>
      <c r="D1" s="279"/>
      <c r="E1" s="279"/>
      <c r="F1" s="279"/>
      <c r="G1" s="281"/>
    </row>
    <row r="2" spans="1:7" s="27" customFormat="1" ht="11.25" customHeight="1">
      <c r="A2" s="279" t="s">
        <v>167</v>
      </c>
      <c r="B2" s="279"/>
      <c r="C2" s="280"/>
      <c r="D2" s="279"/>
      <c r="E2" s="279"/>
      <c r="F2" s="279"/>
      <c r="G2" s="279"/>
    </row>
    <row r="5" spans="1:7" ht="11.25" customHeight="1">
      <c r="A5" s="10" t="s">
        <v>269</v>
      </c>
      <c r="B5" s="10"/>
      <c r="G5" s="259" t="s">
        <v>270</v>
      </c>
    </row>
    <row r="6" spans="1:7" ht="9.75">
      <c r="A6" s="223"/>
      <c r="B6" s="223"/>
      <c r="C6" s="282"/>
      <c r="D6" s="223"/>
      <c r="E6" s="223"/>
      <c r="F6" s="223"/>
      <c r="G6" s="223"/>
    </row>
    <row r="7" spans="1:7" ht="15" customHeight="1">
      <c r="A7" s="14" t="s">
        <v>44</v>
      </c>
      <c r="B7" s="15" t="s">
        <v>45</v>
      </c>
      <c r="C7" s="16" t="s">
        <v>46</v>
      </c>
      <c r="D7" s="261" t="s">
        <v>47</v>
      </c>
      <c r="E7" s="261" t="s">
        <v>271</v>
      </c>
      <c r="F7" s="15" t="s">
        <v>272</v>
      </c>
      <c r="G7" s="15" t="s">
        <v>273</v>
      </c>
    </row>
    <row r="8" spans="1:7" ht="51">
      <c r="A8" s="131" t="s">
        <v>850</v>
      </c>
      <c r="B8" s="131" t="s">
        <v>851</v>
      </c>
      <c r="C8" s="106">
        <v>248285653.93</v>
      </c>
      <c r="D8" s="132" t="s">
        <v>852</v>
      </c>
      <c r="E8" s="283" t="s">
        <v>853</v>
      </c>
      <c r="F8" s="131" t="s">
        <v>854</v>
      </c>
      <c r="G8" s="131" t="s">
        <v>855</v>
      </c>
    </row>
    <row r="9" spans="1:7" ht="9.75">
      <c r="A9" s="128"/>
      <c r="B9" s="128" t="s">
        <v>274</v>
      </c>
      <c r="C9" s="110">
        <f>SUM(C8:C8)</f>
        <v>248285653.93</v>
      </c>
      <c r="D9" s="128"/>
      <c r="E9" s="128"/>
      <c r="F9" s="128"/>
      <c r="G9" s="128"/>
    </row>
  </sheetData>
  <sheetProtection/>
  <dataValidations count="7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1" sqref="A1:E9"/>
    </sheetView>
  </sheetViews>
  <sheetFormatPr defaultColWidth="11.421875" defaultRowHeight="15"/>
  <cols>
    <col min="1" max="1" width="20.7109375" style="225" customWidth="1"/>
    <col min="2" max="2" width="50.7109375" style="225" customWidth="1"/>
    <col min="3" max="3" width="17.7109375" style="9" customWidth="1"/>
    <col min="4" max="4" width="17.7109375" style="225" customWidth="1"/>
    <col min="5" max="5" width="37.7109375" style="225" bestFit="1" customWidth="1"/>
    <col min="6" max="16384" width="11.421875" style="225" customWidth="1"/>
  </cols>
  <sheetData>
    <row r="1" spans="1:5" ht="9.75">
      <c r="A1" s="3" t="s">
        <v>42</v>
      </c>
      <c r="B1" s="3"/>
      <c r="C1" s="4"/>
      <c r="D1" s="3"/>
      <c r="E1" s="7"/>
    </row>
    <row r="2" spans="1:5" ht="9.75">
      <c r="A2" s="3" t="s">
        <v>167</v>
      </c>
      <c r="B2" s="3"/>
      <c r="C2" s="4"/>
      <c r="D2" s="3"/>
      <c r="E2" s="3"/>
    </row>
    <row r="5" spans="1:5" ht="11.25" customHeight="1">
      <c r="A5" s="10" t="s">
        <v>275</v>
      </c>
      <c r="B5" s="10"/>
      <c r="E5" s="259" t="s">
        <v>276</v>
      </c>
    </row>
    <row r="6" spans="1:5" ht="9.75">
      <c r="A6" s="223"/>
      <c r="B6" s="223"/>
      <c r="C6" s="282"/>
      <c r="D6" s="223"/>
      <c r="E6" s="223"/>
    </row>
    <row r="7" spans="1:5" ht="15" customHeight="1">
      <c r="A7" s="14" t="s">
        <v>44</v>
      </c>
      <c r="B7" s="15" t="s">
        <v>45</v>
      </c>
      <c r="C7" s="16" t="s">
        <v>46</v>
      </c>
      <c r="D7" s="261" t="s">
        <v>47</v>
      </c>
      <c r="E7" s="15" t="s">
        <v>277</v>
      </c>
    </row>
    <row r="8" spans="1:5" ht="11.25" customHeight="1">
      <c r="A8" s="132" t="s">
        <v>856</v>
      </c>
      <c r="B8" s="132" t="s">
        <v>857</v>
      </c>
      <c r="C8" s="125">
        <v>36307609.89</v>
      </c>
      <c r="D8" s="132" t="s">
        <v>858</v>
      </c>
      <c r="E8" s="295" t="s">
        <v>859</v>
      </c>
    </row>
    <row r="9" spans="1:5" ht="9.75">
      <c r="A9" s="119"/>
      <c r="B9" s="119" t="s">
        <v>278</v>
      </c>
      <c r="C9" s="126">
        <f>SUM(C8:C8)</f>
        <v>36307609.89</v>
      </c>
      <c r="D9" s="119"/>
      <c r="E9" s="119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2017-01-25T22:10:23Z</cp:lastPrinted>
  <dcterms:created xsi:type="dcterms:W3CDTF">2012-12-11T20:36:24Z</dcterms:created>
  <dcterms:modified xsi:type="dcterms:W3CDTF">2017-02-28T16:40:14Z</dcterms:modified>
  <cp:category/>
  <cp:version/>
  <cp:contentType/>
  <cp:contentStatus/>
</cp:coreProperties>
</file>